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рабочий стол\изменения в план мероприятий1\изменения в программу СЭР и план мероприятий\2024год\постановление №54-пг от 17.12.2024г\"/>
    </mc:Choice>
  </mc:AlternateContent>
  <bookViews>
    <workbookView xWindow="0" yWindow="0" windowWidth="18840" windowHeight="11445"/>
  </bookViews>
  <sheets>
    <sheet name="29.11" sheetId="4" r:id="rId1"/>
    <sheet name="27.1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5" i="2" l="1"/>
  <c r="I194" i="2"/>
  <c r="I193" i="2"/>
  <c r="I192" i="2"/>
  <c r="I191" i="2"/>
  <c r="I190" i="2"/>
  <c r="H190" i="2"/>
  <c r="G190" i="2"/>
  <c r="F190" i="2"/>
  <c r="E190" i="2"/>
  <c r="D190" i="2"/>
  <c r="I189" i="2"/>
  <c r="I188" i="2"/>
  <c r="I187" i="2"/>
  <c r="I186" i="2"/>
  <c r="I185" i="2"/>
  <c r="I184" i="2"/>
  <c r="H184" i="2"/>
  <c r="G184" i="2"/>
  <c r="F184" i="2"/>
  <c r="E184" i="2"/>
  <c r="D184" i="2"/>
  <c r="I183" i="2"/>
  <c r="H183" i="2"/>
  <c r="G183" i="2"/>
  <c r="F183" i="2"/>
  <c r="E183" i="2"/>
  <c r="D183" i="2"/>
  <c r="I182" i="2"/>
  <c r="H182" i="2"/>
  <c r="G182" i="2"/>
  <c r="F182" i="2"/>
  <c r="E182" i="2"/>
  <c r="D182" i="2"/>
  <c r="I181" i="2"/>
  <c r="H181" i="2"/>
  <c r="G181" i="2"/>
  <c r="F181" i="2"/>
  <c r="E181" i="2"/>
  <c r="D181" i="2"/>
  <c r="I180" i="2"/>
  <c r="H180" i="2"/>
  <c r="G180" i="2"/>
  <c r="F180" i="2"/>
  <c r="E180" i="2"/>
  <c r="D180" i="2"/>
  <c r="I179" i="2"/>
  <c r="H179" i="2"/>
  <c r="G179" i="2"/>
  <c r="F179" i="2"/>
  <c r="E179" i="2"/>
  <c r="D179" i="2"/>
  <c r="I178" i="2"/>
  <c r="H178" i="2"/>
  <c r="G178" i="2"/>
  <c r="F178" i="2"/>
  <c r="E178" i="2"/>
  <c r="D178" i="2"/>
  <c r="I177" i="2"/>
  <c r="I176" i="2"/>
  <c r="I175" i="2"/>
  <c r="I174" i="2"/>
  <c r="I173" i="2"/>
  <c r="I172" i="2"/>
  <c r="H172" i="2"/>
  <c r="G172" i="2"/>
  <c r="F172" i="2"/>
  <c r="E172" i="2"/>
  <c r="D172" i="2"/>
  <c r="I171" i="2"/>
  <c r="I170" i="2"/>
  <c r="I169" i="2"/>
  <c r="I168" i="2"/>
  <c r="I167" i="2"/>
  <c r="I166" i="2"/>
  <c r="H166" i="2"/>
  <c r="G166" i="2"/>
  <c r="F166" i="2"/>
  <c r="E166" i="2"/>
  <c r="D166" i="2"/>
  <c r="I165" i="2"/>
  <c r="I164" i="2"/>
  <c r="I163" i="2"/>
  <c r="I162" i="2"/>
  <c r="I161" i="2"/>
  <c r="I160" i="2"/>
  <c r="H160" i="2"/>
  <c r="G160" i="2"/>
  <c r="F160" i="2"/>
  <c r="E160" i="2"/>
  <c r="D160" i="2"/>
  <c r="I159" i="2"/>
  <c r="I158" i="2"/>
  <c r="I157" i="2"/>
  <c r="I156" i="2"/>
  <c r="I155" i="2"/>
  <c r="H155" i="2"/>
  <c r="I154" i="2"/>
  <c r="H154" i="2"/>
  <c r="G154" i="2"/>
  <c r="F154" i="2"/>
  <c r="E154" i="2"/>
  <c r="D154" i="2"/>
  <c r="I153" i="2"/>
  <c r="I152" i="2"/>
  <c r="I151" i="2"/>
  <c r="I150" i="2"/>
  <c r="I149" i="2"/>
  <c r="F149" i="2"/>
  <c r="I148" i="2"/>
  <c r="H148" i="2"/>
  <c r="G148" i="2"/>
  <c r="F148" i="2"/>
  <c r="E148" i="2"/>
  <c r="D148" i="2"/>
  <c r="I147" i="2"/>
  <c r="H147" i="2"/>
  <c r="G147" i="2"/>
  <c r="F147" i="2"/>
  <c r="E147" i="2"/>
  <c r="D147" i="2"/>
  <c r="I146" i="2"/>
  <c r="H146" i="2"/>
  <c r="G146" i="2"/>
  <c r="F146" i="2"/>
  <c r="E146" i="2"/>
  <c r="D146" i="2"/>
  <c r="I145" i="2"/>
  <c r="H145" i="2"/>
  <c r="G145" i="2"/>
  <c r="F145" i="2"/>
  <c r="E145" i="2"/>
  <c r="D145" i="2"/>
  <c r="I144" i="2"/>
  <c r="H144" i="2"/>
  <c r="G144" i="2"/>
  <c r="F144" i="2"/>
  <c r="E144" i="2"/>
  <c r="D144" i="2"/>
  <c r="I143" i="2"/>
  <c r="H143" i="2"/>
  <c r="G143" i="2"/>
  <c r="F143" i="2"/>
  <c r="E143" i="2"/>
  <c r="D143" i="2"/>
  <c r="I142" i="2"/>
  <c r="H142" i="2"/>
  <c r="G142" i="2"/>
  <c r="F142" i="2"/>
  <c r="E142" i="2"/>
  <c r="D142" i="2"/>
  <c r="I141" i="2"/>
  <c r="I140" i="2"/>
  <c r="I139" i="2"/>
  <c r="I138" i="2"/>
  <c r="I137" i="2"/>
  <c r="I136" i="2"/>
  <c r="H136" i="2"/>
  <c r="G136" i="2"/>
  <c r="F136" i="2"/>
  <c r="E136" i="2"/>
  <c r="D136" i="2"/>
  <c r="I135" i="2"/>
  <c r="I134" i="2"/>
  <c r="I133" i="2"/>
  <c r="I132" i="2"/>
  <c r="I131" i="2"/>
  <c r="I130" i="2"/>
  <c r="H130" i="2"/>
  <c r="G130" i="2"/>
  <c r="F130" i="2"/>
  <c r="E130" i="2"/>
  <c r="D130" i="2"/>
  <c r="I129" i="2"/>
  <c r="H129" i="2"/>
  <c r="G129" i="2"/>
  <c r="F129" i="2"/>
  <c r="E129" i="2"/>
  <c r="D129" i="2"/>
  <c r="I128" i="2"/>
  <c r="H128" i="2"/>
  <c r="G128" i="2"/>
  <c r="F128" i="2"/>
  <c r="E128" i="2"/>
  <c r="D128" i="2"/>
  <c r="I127" i="2"/>
  <c r="H127" i="2"/>
  <c r="G127" i="2"/>
  <c r="F127" i="2"/>
  <c r="E127" i="2"/>
  <c r="D127" i="2"/>
  <c r="I126" i="2"/>
  <c r="H126" i="2"/>
  <c r="G126" i="2"/>
  <c r="F126" i="2"/>
  <c r="E126" i="2"/>
  <c r="D126" i="2"/>
  <c r="I125" i="2"/>
  <c r="H125" i="2"/>
  <c r="G125" i="2"/>
  <c r="F125" i="2"/>
  <c r="E125" i="2"/>
  <c r="D125" i="2"/>
  <c r="I124" i="2"/>
  <c r="H124" i="2"/>
  <c r="G124" i="2"/>
  <c r="F124" i="2"/>
  <c r="E124" i="2"/>
  <c r="D124" i="2"/>
  <c r="I123" i="2"/>
  <c r="I122" i="2"/>
  <c r="I121" i="2"/>
  <c r="I120" i="2"/>
  <c r="I119" i="2"/>
  <c r="I118" i="2"/>
  <c r="H118" i="2"/>
  <c r="G118" i="2"/>
  <c r="F118" i="2"/>
  <c r="E118" i="2"/>
  <c r="D118" i="2"/>
  <c r="I117" i="2"/>
  <c r="I116" i="2"/>
  <c r="I115" i="2"/>
  <c r="I114" i="2"/>
  <c r="I113" i="2"/>
  <c r="I112" i="2"/>
  <c r="H112" i="2"/>
  <c r="G112" i="2"/>
  <c r="F112" i="2"/>
  <c r="E112" i="2"/>
  <c r="D112" i="2"/>
  <c r="I111" i="2"/>
  <c r="H111" i="2"/>
  <c r="G111" i="2"/>
  <c r="F111" i="2"/>
  <c r="E111" i="2"/>
  <c r="D111" i="2"/>
  <c r="I110" i="2"/>
  <c r="H110" i="2"/>
  <c r="G110" i="2"/>
  <c r="F110" i="2"/>
  <c r="E110" i="2"/>
  <c r="D110" i="2"/>
  <c r="I109" i="2"/>
  <c r="H109" i="2"/>
  <c r="G109" i="2"/>
  <c r="F109" i="2"/>
  <c r="E109" i="2"/>
  <c r="D109" i="2"/>
  <c r="I108" i="2"/>
  <c r="H108" i="2"/>
  <c r="G108" i="2"/>
  <c r="F108" i="2"/>
  <c r="E108" i="2"/>
  <c r="D108" i="2"/>
  <c r="I107" i="2"/>
  <c r="H107" i="2"/>
  <c r="G107" i="2"/>
  <c r="E107" i="2"/>
  <c r="D107" i="2"/>
  <c r="I106" i="2"/>
  <c r="H106" i="2"/>
  <c r="G106" i="2"/>
  <c r="F106" i="2"/>
  <c r="E106" i="2"/>
  <c r="D106" i="2"/>
  <c r="I105" i="2"/>
  <c r="I104" i="2"/>
  <c r="I103" i="2"/>
  <c r="I102" i="2"/>
  <c r="I101" i="2"/>
  <c r="I100" i="2"/>
  <c r="H100" i="2"/>
  <c r="G100" i="2"/>
  <c r="F100" i="2"/>
  <c r="E100" i="2"/>
  <c r="D100" i="2"/>
  <c r="I99" i="2"/>
  <c r="I98" i="2"/>
  <c r="I97" i="2"/>
  <c r="I96" i="2"/>
  <c r="I95" i="2"/>
  <c r="I94" i="2"/>
  <c r="H94" i="2"/>
  <c r="G94" i="2"/>
  <c r="F94" i="2"/>
  <c r="E94" i="2"/>
  <c r="D94" i="2"/>
  <c r="I93" i="2"/>
  <c r="I92" i="2"/>
  <c r="I91" i="2"/>
  <c r="I90" i="2"/>
  <c r="I89" i="2"/>
  <c r="G89" i="2"/>
  <c r="I88" i="2"/>
  <c r="H88" i="2"/>
  <c r="G88" i="2"/>
  <c r="F88" i="2"/>
  <c r="E88" i="2"/>
  <c r="D88" i="2"/>
  <c r="I87" i="2"/>
  <c r="I86" i="2"/>
  <c r="I85" i="2"/>
  <c r="I84" i="2"/>
  <c r="I83" i="2"/>
  <c r="H82" i="2"/>
  <c r="G82" i="2"/>
  <c r="F82" i="2"/>
  <c r="E82" i="2"/>
  <c r="D82" i="2"/>
  <c r="I81" i="2"/>
  <c r="H81" i="2"/>
  <c r="G81" i="2"/>
  <c r="F81" i="2"/>
  <c r="E81" i="2"/>
  <c r="D81" i="2"/>
  <c r="I80" i="2"/>
  <c r="H80" i="2"/>
  <c r="G80" i="2"/>
  <c r="F80" i="2"/>
  <c r="E80" i="2"/>
  <c r="D80" i="2"/>
  <c r="I79" i="2"/>
  <c r="H79" i="2"/>
  <c r="G79" i="2"/>
  <c r="F79" i="2"/>
  <c r="E79" i="2"/>
  <c r="D79" i="2"/>
  <c r="I78" i="2"/>
  <c r="H78" i="2"/>
  <c r="G78" i="2"/>
  <c r="F78" i="2"/>
  <c r="E78" i="2"/>
  <c r="D78" i="2"/>
  <c r="I77" i="2"/>
  <c r="H77" i="2"/>
  <c r="G77" i="2"/>
  <c r="F77" i="2"/>
  <c r="E77" i="2"/>
  <c r="D77" i="2"/>
  <c r="I76" i="2"/>
  <c r="H76" i="2"/>
  <c r="G76" i="2"/>
  <c r="F76" i="2"/>
  <c r="E76" i="2"/>
  <c r="D76" i="2"/>
  <c r="I75" i="2"/>
  <c r="I74" i="2"/>
  <c r="I73" i="2"/>
  <c r="I72" i="2"/>
  <c r="I71" i="2"/>
  <c r="I70" i="2"/>
  <c r="H70" i="2"/>
  <c r="G70" i="2"/>
  <c r="F70" i="2"/>
  <c r="E70" i="2"/>
  <c r="D70" i="2"/>
  <c r="I69" i="2"/>
  <c r="H69" i="2"/>
  <c r="G69" i="2"/>
  <c r="F69" i="2"/>
  <c r="E69" i="2"/>
  <c r="D69" i="2"/>
  <c r="I68" i="2"/>
  <c r="H68" i="2"/>
  <c r="G68" i="2"/>
  <c r="F68" i="2"/>
  <c r="E68" i="2"/>
  <c r="D68" i="2"/>
  <c r="I67" i="2"/>
  <c r="H67" i="2"/>
  <c r="G67" i="2"/>
  <c r="F67" i="2"/>
  <c r="E67" i="2"/>
  <c r="D67" i="2"/>
  <c r="I66" i="2"/>
  <c r="H66" i="2"/>
  <c r="G66" i="2"/>
  <c r="F66" i="2"/>
  <c r="E66" i="2"/>
  <c r="D66" i="2"/>
  <c r="I65" i="2"/>
  <c r="H65" i="2"/>
  <c r="G65" i="2"/>
  <c r="F65" i="2"/>
  <c r="E65" i="2"/>
  <c r="D65" i="2"/>
  <c r="I64" i="2"/>
  <c r="H64" i="2"/>
  <c r="G64" i="2"/>
  <c r="F64" i="2"/>
  <c r="E64" i="2"/>
  <c r="D64" i="2"/>
  <c r="I63" i="2"/>
  <c r="I62" i="2"/>
  <c r="I61" i="2"/>
  <c r="I60" i="2"/>
  <c r="I59" i="2"/>
  <c r="I58" i="2"/>
  <c r="H58" i="2"/>
  <c r="G58" i="2"/>
  <c r="F58" i="2"/>
  <c r="E58" i="2"/>
  <c r="D58" i="2"/>
  <c r="I57" i="2"/>
  <c r="I56" i="2"/>
  <c r="I55" i="2"/>
  <c r="I54" i="2"/>
  <c r="I53" i="2"/>
  <c r="I52" i="2"/>
  <c r="H52" i="2"/>
  <c r="G52" i="2"/>
  <c r="F52" i="2"/>
  <c r="E52" i="2"/>
  <c r="D52" i="2"/>
  <c r="I51" i="2"/>
  <c r="I50" i="2"/>
  <c r="I49" i="2"/>
  <c r="I48" i="2"/>
  <c r="I47" i="2"/>
  <c r="I46" i="2"/>
  <c r="H46" i="2"/>
  <c r="G46" i="2"/>
  <c r="F46" i="2"/>
  <c r="E46" i="2"/>
  <c r="D46" i="2"/>
  <c r="I45" i="2"/>
  <c r="I44" i="2"/>
  <c r="I43" i="2"/>
  <c r="I42" i="2"/>
  <c r="I41" i="2"/>
  <c r="I40" i="2"/>
  <c r="H40" i="2"/>
  <c r="G40" i="2"/>
  <c r="F40" i="2"/>
  <c r="E40" i="2"/>
  <c r="D40" i="2"/>
  <c r="I39" i="2"/>
  <c r="I38" i="2"/>
  <c r="I37" i="2"/>
  <c r="I36" i="2"/>
  <c r="I35" i="2"/>
  <c r="I34" i="2"/>
  <c r="H34" i="2"/>
  <c r="G34" i="2"/>
  <c r="F34" i="2"/>
  <c r="E34" i="2"/>
  <c r="D34" i="2"/>
  <c r="I33" i="2"/>
  <c r="I32" i="2"/>
  <c r="I31" i="2"/>
  <c r="I30" i="2"/>
  <c r="I29" i="2"/>
  <c r="I28" i="2"/>
  <c r="H28" i="2"/>
  <c r="G28" i="2"/>
  <c r="F28" i="2"/>
  <c r="E28" i="2"/>
  <c r="D28" i="2"/>
  <c r="I27" i="2"/>
  <c r="H27" i="2"/>
  <c r="G27" i="2"/>
  <c r="F27" i="2"/>
  <c r="E27" i="2"/>
  <c r="D27" i="2"/>
  <c r="I26" i="2"/>
  <c r="H26" i="2"/>
  <c r="G26" i="2"/>
  <c r="F26" i="2"/>
  <c r="E26" i="2"/>
  <c r="D26" i="2"/>
  <c r="I25" i="2"/>
  <c r="H25" i="2"/>
  <c r="G25" i="2"/>
  <c r="F25" i="2"/>
  <c r="E25" i="2"/>
  <c r="D25" i="2"/>
  <c r="I24" i="2"/>
  <c r="H24" i="2"/>
  <c r="G24" i="2"/>
  <c r="F24" i="2"/>
  <c r="E24" i="2"/>
  <c r="D24" i="2"/>
  <c r="I23" i="2"/>
  <c r="H23" i="2"/>
  <c r="G23" i="2"/>
  <c r="F23" i="2"/>
  <c r="E23" i="2"/>
  <c r="D23" i="2"/>
  <c r="I22" i="2"/>
  <c r="H22" i="2"/>
  <c r="G22" i="2"/>
  <c r="F22" i="2"/>
  <c r="E22" i="2"/>
  <c r="D22" i="2"/>
  <c r="I21" i="2"/>
  <c r="H21" i="2"/>
  <c r="G21" i="2"/>
  <c r="F21" i="2"/>
  <c r="E21" i="2"/>
  <c r="D21" i="2"/>
  <c r="I20" i="2"/>
  <c r="H20" i="2"/>
  <c r="G20" i="2"/>
  <c r="F20" i="2"/>
  <c r="E20" i="2"/>
  <c r="D20" i="2"/>
  <c r="I19" i="2"/>
  <c r="H19" i="2"/>
  <c r="G19" i="2"/>
  <c r="F19" i="2"/>
  <c r="E19" i="2"/>
  <c r="D19" i="2"/>
  <c r="I18" i="2"/>
  <c r="H18" i="2"/>
  <c r="G18" i="2"/>
  <c r="F18" i="2"/>
  <c r="E18" i="2"/>
  <c r="D18" i="2"/>
  <c r="I17" i="2"/>
  <c r="H17" i="2"/>
  <c r="G17" i="2"/>
  <c r="F17" i="2"/>
  <c r="E17" i="2"/>
  <c r="D17" i="2"/>
  <c r="I16" i="2"/>
  <c r="H16" i="2"/>
  <c r="G16" i="2"/>
  <c r="F16" i="2"/>
  <c r="E16" i="2"/>
  <c r="D16" i="2"/>
  <c r="I201" i="4"/>
  <c r="I200" i="4"/>
  <c r="I199" i="4"/>
  <c r="I198" i="4"/>
  <c r="I197" i="4"/>
  <c r="I196" i="4"/>
  <c r="H196" i="4"/>
  <c r="G196" i="4"/>
  <c r="F196" i="4"/>
  <c r="E196" i="4"/>
  <c r="D196" i="4"/>
  <c r="I195" i="4"/>
  <c r="H195" i="4"/>
  <c r="G195" i="4"/>
  <c r="F195" i="4"/>
  <c r="E195" i="4"/>
  <c r="D195" i="4"/>
  <c r="I194" i="4"/>
  <c r="H194" i="4"/>
  <c r="G194" i="4"/>
  <c r="F194" i="4"/>
  <c r="E194" i="4"/>
  <c r="D194" i="4"/>
  <c r="I193" i="4"/>
  <c r="H193" i="4"/>
  <c r="G193" i="4"/>
  <c r="F193" i="4"/>
  <c r="E193" i="4"/>
  <c r="D193" i="4"/>
  <c r="I192" i="4"/>
  <c r="H192" i="4"/>
  <c r="G192" i="4"/>
  <c r="E192" i="4"/>
  <c r="D192" i="4"/>
  <c r="I191" i="4"/>
  <c r="H191" i="4"/>
  <c r="G191" i="4"/>
  <c r="E191" i="4"/>
  <c r="I190" i="4"/>
  <c r="H190" i="4"/>
  <c r="G190" i="4"/>
  <c r="F190" i="4"/>
  <c r="E190" i="4"/>
  <c r="D190" i="4"/>
  <c r="I189" i="4"/>
  <c r="I188" i="4"/>
  <c r="I187" i="4"/>
  <c r="I186" i="4"/>
  <c r="I185" i="4"/>
  <c r="I184" i="4"/>
  <c r="H184" i="4"/>
  <c r="F184" i="4"/>
  <c r="E184" i="4"/>
  <c r="D184" i="4"/>
  <c r="I183" i="4"/>
  <c r="I182" i="4"/>
  <c r="I181" i="4"/>
  <c r="I180" i="4"/>
  <c r="I179" i="4"/>
  <c r="I178" i="4"/>
  <c r="H178" i="4"/>
  <c r="G178" i="4"/>
  <c r="E178" i="4"/>
  <c r="D178" i="4"/>
  <c r="I177" i="4"/>
  <c r="I176" i="4"/>
  <c r="I175" i="4"/>
  <c r="I174" i="4"/>
  <c r="I173" i="4"/>
  <c r="I172" i="4"/>
  <c r="H172" i="4"/>
  <c r="G172" i="4"/>
  <c r="F172" i="4"/>
  <c r="E172" i="4"/>
  <c r="D172" i="4"/>
  <c r="I171" i="4"/>
  <c r="I170" i="4"/>
  <c r="I169" i="4"/>
  <c r="I168" i="4"/>
  <c r="I167" i="4"/>
  <c r="H167" i="4"/>
  <c r="I166" i="4"/>
  <c r="H166" i="4"/>
  <c r="G166" i="4"/>
  <c r="F166" i="4"/>
  <c r="E166" i="4"/>
  <c r="D166" i="4"/>
  <c r="I165" i="4"/>
  <c r="I164" i="4"/>
  <c r="I163" i="4"/>
  <c r="I162" i="4"/>
  <c r="I161" i="4"/>
  <c r="I160" i="4"/>
  <c r="H160" i="4"/>
  <c r="G160" i="4"/>
  <c r="F160" i="4"/>
  <c r="E160" i="4"/>
  <c r="D160" i="4"/>
  <c r="I159" i="4"/>
  <c r="H159" i="4"/>
  <c r="G159" i="4"/>
  <c r="F159" i="4"/>
  <c r="E159" i="4"/>
  <c r="D159" i="4"/>
  <c r="I158" i="4"/>
  <c r="H158" i="4"/>
  <c r="G158" i="4"/>
  <c r="F158" i="4"/>
  <c r="E158" i="4"/>
  <c r="D158" i="4"/>
  <c r="I157" i="4"/>
  <c r="H157" i="4"/>
  <c r="G157" i="4"/>
  <c r="E157" i="4"/>
  <c r="D157" i="4"/>
  <c r="I156" i="4"/>
  <c r="H156" i="4"/>
  <c r="G156" i="4"/>
  <c r="F156" i="4"/>
  <c r="E156" i="4"/>
  <c r="D156" i="4"/>
  <c r="I155" i="4"/>
  <c r="H155" i="4"/>
  <c r="G155" i="4"/>
  <c r="F155" i="4"/>
  <c r="E155" i="4"/>
  <c r="I154" i="4"/>
  <c r="H154" i="4"/>
  <c r="G154" i="4"/>
  <c r="F154" i="4"/>
  <c r="E154" i="4"/>
  <c r="D154" i="4"/>
  <c r="I153" i="4"/>
  <c r="I152" i="4"/>
  <c r="I151" i="4"/>
  <c r="I150" i="4"/>
  <c r="I149" i="4"/>
  <c r="I148" i="4"/>
  <c r="H148" i="4"/>
  <c r="G148" i="4"/>
  <c r="F148" i="4"/>
  <c r="E148" i="4"/>
  <c r="D148" i="4"/>
  <c r="I147" i="4"/>
  <c r="I146" i="4"/>
  <c r="I145" i="4"/>
  <c r="I144" i="4"/>
  <c r="I143" i="4"/>
  <c r="I142" i="4"/>
  <c r="H142" i="4"/>
  <c r="G142" i="4"/>
  <c r="F142" i="4"/>
  <c r="E142" i="4"/>
  <c r="D142" i="4"/>
  <c r="I141" i="4"/>
  <c r="H141" i="4"/>
  <c r="G141" i="4"/>
  <c r="F141" i="4"/>
  <c r="E141" i="4"/>
  <c r="D141" i="4"/>
  <c r="I140" i="4"/>
  <c r="H140" i="4"/>
  <c r="G140" i="4"/>
  <c r="F140" i="4"/>
  <c r="E140" i="4"/>
  <c r="D140" i="4"/>
  <c r="I139" i="4"/>
  <c r="H139" i="4"/>
  <c r="G139" i="4"/>
  <c r="F139" i="4"/>
  <c r="E139" i="4"/>
  <c r="D139" i="4"/>
  <c r="I138" i="4"/>
  <c r="H138" i="4"/>
  <c r="G138" i="4"/>
  <c r="F138" i="4"/>
  <c r="E138" i="4"/>
  <c r="D138" i="4"/>
  <c r="I137" i="4"/>
  <c r="H137" i="4"/>
  <c r="G137" i="4"/>
  <c r="F137" i="4"/>
  <c r="E137" i="4"/>
  <c r="D137" i="4"/>
  <c r="I136" i="4"/>
  <c r="H136" i="4"/>
  <c r="G136" i="4"/>
  <c r="F136" i="4"/>
  <c r="E136" i="4"/>
  <c r="D136" i="4"/>
  <c r="I135" i="4"/>
  <c r="I134" i="4"/>
  <c r="I133" i="4"/>
  <c r="I132" i="4"/>
  <c r="I131" i="4"/>
  <c r="I130" i="4"/>
  <c r="H130" i="4"/>
  <c r="G130" i="4"/>
  <c r="F130" i="4"/>
  <c r="E130" i="4"/>
  <c r="I129" i="4"/>
  <c r="I128" i="4"/>
  <c r="I127" i="4"/>
  <c r="I126" i="4"/>
  <c r="I125" i="4"/>
  <c r="I124" i="4"/>
  <c r="H124" i="4"/>
  <c r="G124" i="4"/>
  <c r="F124" i="4"/>
  <c r="E124" i="4"/>
  <c r="D124" i="4"/>
  <c r="I123" i="4"/>
  <c r="H123" i="4"/>
  <c r="G123" i="4"/>
  <c r="F123" i="4"/>
  <c r="E123" i="4"/>
  <c r="D123" i="4"/>
  <c r="I122" i="4"/>
  <c r="H122" i="4"/>
  <c r="G122" i="4"/>
  <c r="F122" i="4"/>
  <c r="E122" i="4"/>
  <c r="D122" i="4"/>
  <c r="I121" i="4"/>
  <c r="H121" i="4"/>
  <c r="G121" i="4"/>
  <c r="F121" i="4"/>
  <c r="E121" i="4"/>
  <c r="D121" i="4"/>
  <c r="I120" i="4"/>
  <c r="H120" i="4"/>
  <c r="G120" i="4"/>
  <c r="F120" i="4"/>
  <c r="E120" i="4"/>
  <c r="D120" i="4"/>
  <c r="I119" i="4"/>
  <c r="H119" i="4"/>
  <c r="G119" i="4"/>
  <c r="E119" i="4"/>
  <c r="I118" i="4"/>
  <c r="H118" i="4"/>
  <c r="G118" i="4"/>
  <c r="F118" i="4"/>
  <c r="E118" i="4"/>
  <c r="D118" i="4"/>
  <c r="I117" i="4"/>
  <c r="I116" i="4"/>
  <c r="I115" i="4"/>
  <c r="I114" i="4"/>
  <c r="I112" i="4"/>
  <c r="H112" i="4"/>
  <c r="G112" i="4"/>
  <c r="F112" i="4"/>
  <c r="E112" i="4"/>
  <c r="D112" i="4"/>
  <c r="I111" i="4"/>
  <c r="I110" i="4"/>
  <c r="I109" i="4"/>
  <c r="I108" i="4"/>
  <c r="I107" i="4"/>
  <c r="I106" i="4"/>
  <c r="H106" i="4"/>
  <c r="G106" i="4"/>
  <c r="F106" i="4"/>
  <c r="E106" i="4"/>
  <c r="I100" i="4"/>
  <c r="I99" i="4"/>
  <c r="I98" i="4"/>
  <c r="I97" i="4"/>
  <c r="I96" i="4"/>
  <c r="I95" i="4"/>
  <c r="I94" i="4"/>
  <c r="H94" i="4"/>
  <c r="G94" i="4"/>
  <c r="F94" i="4"/>
  <c r="E94" i="4"/>
  <c r="I93" i="4"/>
  <c r="I92" i="4"/>
  <c r="I91" i="4"/>
  <c r="I90" i="4"/>
  <c r="I89" i="4"/>
  <c r="G89" i="4"/>
  <c r="I88" i="4"/>
  <c r="H88" i="4"/>
  <c r="G88" i="4"/>
  <c r="F88" i="4"/>
  <c r="E88" i="4"/>
  <c r="D88" i="4"/>
  <c r="I87" i="4"/>
  <c r="I86" i="4"/>
  <c r="I85" i="4"/>
  <c r="I84" i="4"/>
  <c r="I83" i="4"/>
  <c r="H82" i="4"/>
  <c r="G82" i="4"/>
  <c r="F82" i="4"/>
  <c r="E82" i="4"/>
  <c r="D82" i="4"/>
  <c r="I81" i="4"/>
  <c r="H81" i="4"/>
  <c r="G81" i="4"/>
  <c r="F81" i="4"/>
  <c r="E81" i="4"/>
  <c r="D81" i="4"/>
  <c r="I80" i="4"/>
  <c r="H80" i="4"/>
  <c r="G80" i="4"/>
  <c r="F80" i="4"/>
  <c r="E80" i="4"/>
  <c r="D80" i="4"/>
  <c r="I79" i="4"/>
  <c r="H79" i="4"/>
  <c r="G79" i="4"/>
  <c r="F79" i="4"/>
  <c r="E79" i="4"/>
  <c r="D79" i="4"/>
  <c r="I78" i="4"/>
  <c r="H78" i="4"/>
  <c r="G78" i="4"/>
  <c r="F78" i="4"/>
  <c r="E78" i="4"/>
  <c r="I77" i="4"/>
  <c r="H77" i="4"/>
  <c r="G77" i="4"/>
  <c r="F77" i="4"/>
  <c r="E77" i="4"/>
  <c r="H76" i="4"/>
  <c r="G76" i="4"/>
  <c r="F76" i="4"/>
  <c r="E76" i="4"/>
  <c r="D76" i="4"/>
  <c r="I76" i="4" s="1"/>
  <c r="I75" i="4"/>
  <c r="I74" i="4"/>
  <c r="I73" i="4"/>
  <c r="I72" i="4"/>
  <c r="I71" i="4"/>
  <c r="I70" i="4"/>
  <c r="H70" i="4"/>
  <c r="G70" i="4"/>
  <c r="F70" i="4"/>
  <c r="E70" i="4"/>
  <c r="I69" i="4"/>
  <c r="H69" i="4"/>
  <c r="G69" i="4"/>
  <c r="F69" i="4"/>
  <c r="E69" i="4"/>
  <c r="D69" i="4"/>
  <c r="I68" i="4"/>
  <c r="H68" i="4"/>
  <c r="G68" i="4"/>
  <c r="F68" i="4"/>
  <c r="E68" i="4"/>
  <c r="D68" i="4"/>
  <c r="I67" i="4"/>
  <c r="H67" i="4"/>
  <c r="G67" i="4"/>
  <c r="F67" i="4"/>
  <c r="E67" i="4"/>
  <c r="D67" i="4"/>
  <c r="I66" i="4"/>
  <c r="H66" i="4"/>
  <c r="G66" i="4"/>
  <c r="F66" i="4"/>
  <c r="E66" i="4"/>
  <c r="D66" i="4"/>
  <c r="I65" i="4"/>
  <c r="H65" i="4"/>
  <c r="G65" i="4"/>
  <c r="F65" i="4"/>
  <c r="E65" i="4"/>
  <c r="I64" i="4"/>
  <c r="H64" i="4"/>
  <c r="G64" i="4"/>
  <c r="F64" i="4"/>
  <c r="E64" i="4"/>
  <c r="D64" i="4"/>
  <c r="I63" i="4"/>
  <c r="I62" i="4"/>
  <c r="I61" i="4"/>
  <c r="I60" i="4"/>
  <c r="I59" i="4"/>
  <c r="I58" i="4"/>
  <c r="H58" i="4"/>
  <c r="G58" i="4"/>
  <c r="F58" i="4"/>
  <c r="E58" i="4"/>
  <c r="D58" i="4"/>
  <c r="I57" i="4"/>
  <c r="I56" i="4"/>
  <c r="I55" i="4"/>
  <c r="I54" i="4"/>
  <c r="I53" i="4"/>
  <c r="I52" i="4"/>
  <c r="H52" i="4"/>
  <c r="G52" i="4"/>
  <c r="F52" i="4"/>
  <c r="E52" i="4"/>
  <c r="D52" i="4"/>
  <c r="I51" i="4"/>
  <c r="I50" i="4"/>
  <c r="I49" i="4"/>
  <c r="I48" i="4"/>
  <c r="I47" i="4"/>
  <c r="I46" i="4"/>
  <c r="H46" i="4"/>
  <c r="G46" i="4"/>
  <c r="F46" i="4"/>
  <c r="E46" i="4"/>
  <c r="D46" i="4"/>
  <c r="I45" i="4"/>
  <c r="I44" i="4"/>
  <c r="I43" i="4"/>
  <c r="I42" i="4"/>
  <c r="I41" i="4"/>
  <c r="I40" i="4"/>
  <c r="H40" i="4"/>
  <c r="G40" i="4"/>
  <c r="F40" i="4"/>
  <c r="E40" i="4"/>
  <c r="D40" i="4"/>
  <c r="I39" i="4"/>
  <c r="I38" i="4"/>
  <c r="I37" i="4"/>
  <c r="I36" i="4"/>
  <c r="I35" i="4"/>
  <c r="I34" i="4"/>
  <c r="H34" i="4"/>
  <c r="G34" i="4"/>
  <c r="F34" i="4"/>
  <c r="E34" i="4"/>
  <c r="D34" i="4"/>
  <c r="I33" i="4"/>
  <c r="I32" i="4"/>
  <c r="I31" i="4"/>
  <c r="I30" i="4"/>
  <c r="I29" i="4"/>
  <c r="H28" i="4"/>
  <c r="G28" i="4"/>
  <c r="F28" i="4"/>
  <c r="E28" i="4"/>
  <c r="D28" i="4"/>
  <c r="I28" i="4" s="1"/>
  <c r="I27" i="4"/>
  <c r="H27" i="4"/>
  <c r="G27" i="4"/>
  <c r="F27" i="4"/>
  <c r="E27" i="4"/>
  <c r="D27" i="4"/>
  <c r="I26" i="4"/>
  <c r="H26" i="4"/>
  <c r="G26" i="4"/>
  <c r="F26" i="4"/>
  <c r="E26" i="4"/>
  <c r="I25" i="4"/>
  <c r="H25" i="4"/>
  <c r="G25" i="4"/>
  <c r="F25" i="4"/>
  <c r="E25" i="4"/>
  <c r="D25" i="4"/>
  <c r="I24" i="4"/>
  <c r="H24" i="4"/>
  <c r="G24" i="4"/>
  <c r="F24" i="4"/>
  <c r="E24" i="4"/>
  <c r="I23" i="4"/>
  <c r="H23" i="4"/>
  <c r="G23" i="4"/>
  <c r="F23" i="4"/>
  <c r="E23" i="4"/>
  <c r="H22" i="4"/>
  <c r="G22" i="4"/>
  <c r="F22" i="4"/>
  <c r="E22" i="4"/>
  <c r="D22" i="4"/>
  <c r="I22" i="4" s="1"/>
  <c r="I21" i="4"/>
  <c r="H21" i="4"/>
  <c r="G21" i="4"/>
  <c r="F21" i="4"/>
  <c r="E21" i="4"/>
  <c r="D21" i="4"/>
  <c r="H20" i="4"/>
  <c r="G20" i="4"/>
  <c r="F20" i="4"/>
  <c r="E20" i="4"/>
  <c r="D20" i="4"/>
  <c r="I20" i="4" s="1"/>
  <c r="I19" i="4"/>
  <c r="H19" i="4"/>
  <c r="G19" i="4"/>
  <c r="F19" i="4"/>
  <c r="E19" i="4"/>
  <c r="D19" i="4"/>
  <c r="I18" i="4"/>
  <c r="H18" i="4"/>
  <c r="G18" i="4"/>
  <c r="F18" i="4"/>
  <c r="E18" i="4"/>
  <c r="D18" i="4"/>
  <c r="I17" i="4"/>
  <c r="H17" i="4"/>
  <c r="G17" i="4"/>
  <c r="F17" i="4"/>
  <c r="E17" i="4"/>
  <c r="H16" i="4"/>
  <c r="G16" i="4"/>
  <c r="F16" i="4"/>
  <c r="E16" i="4"/>
  <c r="D16" i="4" l="1"/>
  <c r="I16" i="4" s="1"/>
</calcChain>
</file>

<file path=xl/sharedStrings.xml><?xml version="1.0" encoding="utf-8"?>
<sst xmlns="http://schemas.openxmlformats.org/spreadsheetml/2006/main" count="544" uniqueCount="88">
  <si>
    <t>,</t>
  </si>
  <si>
    <t>Приложение №3</t>
  </si>
  <si>
    <t xml:space="preserve"> к муниципальной программе </t>
  </si>
  <si>
    <t xml:space="preserve">«Социально-экономическое развитие </t>
  </si>
  <si>
    <t>территории сельского поселения на 2024-2028 гг.</t>
  </si>
  <si>
    <t xml:space="preserve">                                                                                                                                     </t>
  </si>
  <si>
    <t>Наименование программы, подпрограммы, основного мероприятия, мероприятия</t>
  </si>
  <si>
    <t>Ответственный исполнитель, соисполнители, участники</t>
  </si>
  <si>
    <t>Источники финансирования</t>
  </si>
  <si>
    <t>Расходы (тыс. руб.), годы</t>
  </si>
  <si>
    <t>2024 г</t>
  </si>
  <si>
    <t>2025 г</t>
  </si>
  <si>
    <t>2026 г</t>
  </si>
  <si>
    <t>2027 г</t>
  </si>
  <si>
    <t>2028 г</t>
  </si>
  <si>
    <t>всего</t>
  </si>
  <si>
    <t>1</t>
  </si>
  <si>
    <t>2</t>
  </si>
  <si>
    <t>3</t>
  </si>
  <si>
    <t xml:space="preserve">Программа
«Социально-экономическое развитие территории сельского поселения на 2024 -2028 гг.»
</t>
  </si>
  <si>
    <t>Администрация Едогонского сельского поселения</t>
  </si>
  <si>
    <t>Всего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</si>
  <si>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</si>
  <si>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</si>
  <si>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</si>
  <si>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</si>
  <si>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</si>
  <si>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 xml:space="preserve">Подпрограмма 1
«Обеспечение деятельности главы сельского поселения и администрации сельского поселения на 2018 -2022 гг.»
</t>
  </si>
  <si>
    <t>МБ</t>
  </si>
  <si>
    <t>РБ</t>
  </si>
  <si>
    <t>ОБ</t>
  </si>
  <si>
    <t>ФБ</t>
  </si>
  <si>
    <t>ИИ</t>
  </si>
  <si>
    <r>
      <rPr>
        <u/>
        <sz val="11"/>
        <rFont val="Times New Roman"/>
        <charset val="204"/>
      </rPr>
      <t>Основное мероприятие 1.1.</t>
    </r>
    <r>
      <rPr>
        <sz val="11"/>
        <rFont val="Times New Roman"/>
        <charset val="204"/>
      </rPr>
      <t xml:space="preserve">
«Обеспечение деятельности главы сельского поселения и Администрации сельского поселения»
»</t>
    </r>
  </si>
  <si>
    <r>
      <rPr>
        <u/>
        <sz val="11"/>
        <rFont val="Times New Roman"/>
        <charset val="204"/>
      </rPr>
      <t>Основное мероприятие 1.2.</t>
    </r>
    <r>
      <rPr>
        <sz val="11"/>
        <rFont val="Times New Roman"/>
        <charset val="204"/>
      </rPr>
      <t xml:space="preserve">
«Управление муниципальным долгом сельского поселения»
</t>
    </r>
  </si>
  <si>
    <r>
      <rPr>
        <u/>
        <sz val="11"/>
        <rFont val="Times New Roman"/>
        <charset val="204"/>
      </rPr>
      <t>Основное мероприятие 1.3.</t>
    </r>
    <r>
      <rPr>
        <sz val="11"/>
        <rFont val="Times New Roman"/>
        <charset val="204"/>
      </rPr>
      <t xml:space="preserve">
Основное мероприятие 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</t>
    </r>
  </si>
  <si>
    <r>
      <rPr>
        <u/>
        <sz val="11"/>
        <rFont val="Times New Roman"/>
        <charset val="204"/>
      </rPr>
      <t>Основное мероприятие 1.4</t>
    </r>
    <r>
      <rPr>
        <sz val="11"/>
        <rFont val="Times New Roman"/>
        <charset val="204"/>
      </rPr>
      <t xml:space="preserve"> «Повышение квалификации муниципальных служащих, глав сельских поселений»</t>
    </r>
  </si>
  <si>
    <r>
      <rPr>
        <u/>
        <sz val="11"/>
        <rFont val="Times New Roman"/>
        <charset val="204"/>
      </rPr>
      <t>Основное мероприятие 1.5.</t>
    </r>
    <r>
      <rPr>
        <sz val="11"/>
        <rFont val="Times New Roman"/>
        <charset val="204"/>
      </rPr>
      <t xml:space="preserve"> «Управление средствами резервного фонда администраций сельских поселений»
</t>
    </r>
  </si>
  <si>
    <t>Администрация Едогонскогосельского поселения</t>
  </si>
  <si>
    <r>
      <rPr>
        <u/>
        <sz val="11"/>
        <rFont val="Times New Roman"/>
        <charset val="204"/>
      </rPr>
      <t>Основное мероприятие 1.6.</t>
    </r>
    <r>
      <rPr>
        <sz val="11"/>
        <rFont val="Times New Roman"/>
        <charset val="204"/>
      </rPr>
      <t xml:space="preserve">
«Межбюджетные трансферты бюджетам муниципальных районов из бюджетных поселений на осуществление части полномочий по решению вопросов местного значения в соответствии с заключенными соглашениями»
</t>
    </r>
  </si>
  <si>
    <t xml:space="preserve">Подпрограмма 2
«Повышение эффективности бюджетных расходов сельского поселения на 2024 -2028 гг »
</t>
  </si>
  <si>
    <r>
      <rPr>
        <u/>
        <sz val="11"/>
        <rFont val="Times New Roman"/>
        <charset val="204"/>
      </rPr>
      <t>Основное мероприятие 2.1.</t>
    </r>
    <r>
      <rPr>
        <sz val="11"/>
        <rFont val="Times New Roman"/>
        <charset val="204"/>
      </rPr>
      <t xml:space="preserve">
«Информационные технологии в управлении»
</t>
    </r>
  </si>
  <si>
    <t xml:space="preserve">Подпрограмма 3
«Развитие инфраструктуры на территории сельского поселения на 2024 -2028 гг.»
</t>
  </si>
  <si>
    <r>
      <rPr>
        <u/>
        <sz val="11"/>
        <rFont val="Times New Roman"/>
        <charset val="204"/>
      </rPr>
      <t>Основное мероприятие 3.1.</t>
    </r>
    <r>
      <rPr>
        <sz val="11"/>
        <rFont val="Times New Roman"/>
        <charset val="204"/>
      </rPr>
      <t xml:space="preserve">
«Ремонт и содержание автомобильных дорог»
</t>
    </r>
  </si>
  <si>
    <r>
      <rPr>
        <u/>
        <sz val="11"/>
        <rFont val="Times New Roman"/>
        <charset val="204"/>
      </rPr>
      <t>Основное мероприятие 3.2.</t>
    </r>
    <r>
      <rPr>
        <sz val="11"/>
        <rFont val="Times New Roman"/>
        <charset val="204"/>
      </rPr>
      <t xml:space="preserve">
«Организация благоустройства территории поселения»
</t>
    </r>
  </si>
  <si>
    <r>
      <rPr>
        <u/>
        <sz val="11"/>
        <rFont val="Times New Roman"/>
        <charset val="204"/>
      </rPr>
      <t>Основное мероприятие 3.3.</t>
    </r>
    <r>
      <rPr>
        <sz val="11"/>
        <rFont val="Times New Roman"/>
        <charset val="204"/>
      </rPr>
      <t xml:space="preserve">
«Организация водоснабжения населения»
</t>
    </r>
  </si>
  <si>
    <t>Основное мероприятие3.4:</t>
  </si>
  <si>
    <t>"Водохозяйственная деятельность</t>
  </si>
  <si>
    <r>
      <rPr>
        <u/>
        <sz val="11"/>
        <rFont val="Times New Roman"/>
        <charset val="204"/>
      </rPr>
      <t>Основное мероприятие 3.5.</t>
    </r>
    <r>
      <rPr>
        <sz val="11"/>
        <rFont val="Times New Roman"/>
        <charset val="204"/>
      </rPr>
      <t xml:space="preserve">
«Создание мест (площадок) накопления твердых коммунальных отходов»
</t>
    </r>
  </si>
  <si>
    <t>Основное мероприятие 3.6:</t>
  </si>
  <si>
    <t>Восстановление мемориальных сооружений и объектов, увековечивающих пямять погибших при защите Отечества</t>
  </si>
  <si>
    <t xml:space="preserve">Подпрограмма 4
«Обеспечение комплексного пространственного и территориального развития сельского поселения на 2024-2028 гг.»
</t>
  </si>
  <si>
    <r>
      <rPr>
        <u/>
        <sz val="11"/>
        <rFont val="Times New Roman"/>
        <charset val="204"/>
      </rPr>
      <t>Основное мероприятие 4.1</t>
    </r>
    <r>
      <rPr>
        <sz val="11"/>
        <rFont val="Times New Roman"/>
        <charset val="204"/>
      </rPr>
      <t xml:space="preserve">
«Проведение топографических, геодезических, картографических и кадастровых работ»
</t>
    </r>
  </si>
  <si>
    <r>
      <rPr>
        <u/>
        <sz val="11"/>
        <rFont val="Times New Roman"/>
        <charset val="204"/>
      </rPr>
      <t>Основное мероприятие 4.2.</t>
    </r>
    <r>
      <rPr>
        <sz val="11"/>
        <rFont val="Times New Roman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</si>
  <si>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t xml:space="preserve">Подпрограмма 5
«Обеспечение комплексных мер безопасности на территории сельского поселения на 2024-2028 гг.»
</t>
  </si>
  <si>
    <r>
      <rPr>
        <u/>
        <sz val="11"/>
        <rFont val="Times New Roman"/>
        <charset val="204"/>
      </rPr>
      <t>Основное мероприятие 5.1.</t>
    </r>
    <r>
      <rPr>
        <sz val="11"/>
        <rFont val="Times New Roman"/>
        <charset val="204"/>
      </rPr>
      <t xml:space="preserve">
«Обеспечение первичных мер пожарной безопасности в границах
Населенных пунктов поселения»
</t>
    </r>
  </si>
  <si>
    <r>
      <rPr>
        <u/>
        <sz val="11"/>
        <rFont val="Times New Roman"/>
        <charset val="204"/>
      </rPr>
      <t>Основное мероприятие 5.2.</t>
    </r>
    <r>
      <rPr>
        <sz val="11"/>
        <rFont val="Times New Roman"/>
        <charset val="204"/>
      </rPr>
      <t xml:space="preserve">
«Профилактика безнадзорности и правонарушений на территории сельского поселения»
</t>
    </r>
  </si>
  <si>
    <t xml:space="preserve">Подпрограмма 6
«Развитие сферы культуры и спорта на территории сельского поселения на 2024-2028гг.»
</t>
  </si>
  <si>
    <t>МКУК КДЦ "с. Едогон"</t>
  </si>
  <si>
    <r>
      <rPr>
        <u/>
        <sz val="11"/>
        <rFont val="Times New Roman"/>
        <charset val="204"/>
      </rPr>
      <t>Основное мероприятие 6.1.</t>
    </r>
    <r>
      <rPr>
        <sz val="11"/>
        <rFont val="Times New Roman"/>
        <charset val="204"/>
      </rPr>
      <t xml:space="preserve">
Расходы направленные на организацию  досуга и обеспечение жителей услугами организаций культуры, организация библиотечного  обслуживания;
</t>
    </r>
  </si>
  <si>
    <r>
      <rPr>
        <u/>
        <sz val="11"/>
        <rFont val="Times New Roman"/>
        <charset val="204"/>
      </rPr>
      <t>Основное мероприятие 6.2.</t>
    </r>
    <r>
      <rPr>
        <sz val="11"/>
        <rFont val="Times New Roman"/>
        <charset val="204"/>
      </rPr>
      <t xml:space="preserve">
Обеспечение условий для развития на территории сельского поселения физической культуры и массового спорта
</t>
    </r>
  </si>
  <si>
    <t>МКУК "КДЦ с.Едогон"</t>
  </si>
  <si>
    <t>Основное мероприятие 6.3</t>
  </si>
  <si>
    <t>"Развитие домов культуры поселений"</t>
  </si>
  <si>
    <r>
      <rPr>
        <u/>
        <sz val="11"/>
        <rFont val="Times New Roman"/>
        <charset val="204"/>
      </rPr>
      <t xml:space="preserve">Основное мероприятие 6.4. </t>
    </r>
    <r>
      <rPr>
        <sz val="11"/>
        <rFont val="Times New Roman"/>
        <charset val="204"/>
      </rPr>
      <t xml:space="preserve">"Капитальный ремонт домов культуры сельских поселений"
</t>
    </r>
  </si>
  <si>
    <t>Осеновное мероприятие 6.5</t>
  </si>
  <si>
    <t>"Обеспечение развития и укрепление материально-технической базы домов культуры"</t>
  </si>
  <si>
    <t>Подпрограмма 7
«Энергосбережение и повышение энергетической эффективности на территории Едогонского сельского поселения на 2024-2028гг.»</t>
  </si>
  <si>
    <r>
      <rPr>
        <u/>
        <sz val="11"/>
        <rFont val="Times New Roman"/>
        <charset val="204"/>
      </rPr>
      <t xml:space="preserve">Основное мероприятие 7.1. </t>
    </r>
    <r>
      <rPr>
        <sz val="11"/>
        <rFont val="Times New Roman"/>
        <charset val="204"/>
      </rPr>
      <t>"Технические и организационные мероприятия по снижению использования энергоресурсов"</t>
    </r>
  </si>
  <si>
    <r>
      <rPr>
        <b/>
        <sz val="11"/>
        <rFont val="Times New Roman"/>
        <charset val="204"/>
      </rPr>
      <t>Подпрограмма 8.</t>
    </r>
    <r>
      <rPr>
        <sz val="11"/>
        <rFont val="Times New Roman"/>
        <charset val="204"/>
      </rPr>
      <t xml:space="preserve">
«Использование и охрана земель муниципального образования Едогонского сельского поселения на 2022-2025 гг
</t>
    </r>
  </si>
  <si>
    <t xml:space="preserve">          
           1) приложение №3 ресурсное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</si>
  <si>
    <t>территории сельского поселения на 2021-2025 гг.</t>
  </si>
  <si>
    <t xml:space="preserve">РЕСУРСНОЕ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</si>
  <si>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>2021 г</t>
  </si>
  <si>
    <t>2022 г</t>
  </si>
  <si>
    <t>2023 г</t>
  </si>
  <si>
    <t xml:space="preserve">Программа
«Социально-экономическое развитие территории сельского поселения на 2021 -2025 гг.»
</t>
  </si>
  <si>
    <t xml:space="preserve">Подпрограмма 2
«Повышение эффективности бюджетных расходов сельского поселения на 2021 -2025 гг »
</t>
  </si>
  <si>
    <t xml:space="preserve">Подпрограмма 3
«Развитие инфраструктуры на территории сельского поселения на 2021 -2025 гг.»
</t>
  </si>
  <si>
    <r>
      <rPr>
        <u/>
        <sz val="11"/>
        <rFont val="Times New Roman"/>
        <charset val="204"/>
      </rPr>
      <t>Основное мероприятие 3.4.</t>
    </r>
    <r>
      <rPr>
        <sz val="11"/>
        <rFont val="Times New Roman"/>
        <charset val="204"/>
      </rPr>
      <t xml:space="preserve">
«Создание мест (площадок) накопления твердых коммунальных отходов»
</t>
    </r>
  </si>
  <si>
    <t xml:space="preserve">Подпрограмма 4
«Обеспечение комплексного пространственного и территориального развития сельского поселения на 2021-2025 гг.»
</t>
  </si>
  <si>
    <t xml:space="preserve">Подпрограмма 5
«Обеспечение комплексных мер безопасности на территории сельского поселения на 2021-2025 гг.»
</t>
  </si>
  <si>
    <t xml:space="preserve">Подпрограмма 6
«Развитие сферы культуры и спорта на территории сельского поселения на 2021-2025гг.»
</t>
  </si>
  <si>
    <t>Подпрограмма 7
«Энергосбережение и повышение энергетической эффективности на территории Едогонского сельского поселения на 2021-2025гг.»</t>
  </si>
  <si>
    <r>
      <rPr>
        <u/>
        <sz val="11"/>
        <rFont val="Times New Roman"/>
        <charset val="204"/>
      </rPr>
      <t xml:space="preserve">Основное мероприятие 7.2. </t>
    </r>
    <r>
      <rPr>
        <sz val="11"/>
        <rFont val="Times New Roman"/>
        <charset val="204"/>
      </rPr>
      <t>" "Постановка на учет и оформление права муниципальной собственности на бесхозяйные объекты недвижимого имущества для передачи электрической, тепловой энергии, водоснабжения и водоотведения"</t>
    </r>
  </si>
  <si>
    <t>Приложение №4</t>
  </si>
  <si>
    <t xml:space="preserve">          
           1) приложение №4 прогнозное обеспечение муниципальной программы «Социально-экономическое развитие территории сельского поселения» на 2024-2028гг. за счет всех источников финансирования изложить в новой редакции:
</t>
  </si>
  <si>
    <t xml:space="preserve">ПРОГНОЗНОЕ ОБЕСПЕЧЕНИЕ 
муниципальной программы «Социально-экономическое развитие территории сельского поселения на 2024-2028 гг.» 
за счет средств предусмотренных в бюджете Едогонского сельского поселения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</si>
</sst>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\ ##0.00_-;\-* #\ ##0.00_-;_-* &quot;-&quot;??_-;_-@_-"/>
    <numFmt numFmtId="165" formatCode="_-* #\ ##0.0_-;\-* #\ ##0.0_-;_-* &quot;-&quot;??_-;_-@_-"/>
    <numFmt numFmtId="166" formatCode="0.0"/>
  </numFmts>
  <fonts count="1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4"/>
      <name val="Times New Roman"/>
      <charset val="204"/>
    </font>
    <font>
      <b/>
      <sz val="11"/>
      <name val="Times New Roman"/>
      <charset val="204"/>
    </font>
    <font>
      <b/>
      <sz val="11"/>
      <name val="Calibri"/>
      <charset val="134"/>
      <scheme val="minor"/>
    </font>
    <font>
      <b/>
      <sz val="12"/>
      <name val="Times New Roman"/>
      <charset val="204"/>
    </font>
    <font>
      <sz val="11"/>
      <name val="Times New Roman"/>
      <charset val="204"/>
    </font>
    <font>
      <sz val="12"/>
      <name val="Times New Roman"/>
      <charset val="204"/>
    </font>
    <font>
      <b/>
      <i/>
      <sz val="11"/>
      <name val="Times New Roman"/>
      <charset val="204"/>
    </font>
    <font>
      <b/>
      <i/>
      <sz val="12"/>
      <name val="Times New Roman"/>
      <charset val="204"/>
    </font>
    <font>
      <b/>
      <i/>
      <sz val="11"/>
      <name val="Calibri"/>
      <charset val="134"/>
      <scheme val="minor"/>
    </font>
    <font>
      <u/>
      <sz val="11"/>
      <name val="Times New Roman"/>
      <charset val="204"/>
    </font>
    <font>
      <u/>
      <sz val="1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48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165" fontId="1" fillId="2" borderId="0" xfId="1" applyNumberFormat="1" applyFont="1" applyFill="1" applyAlignment="1">
      <alignment horizontal="center" vertical="center"/>
    </xf>
    <xf numFmtId="165" fontId="5" fillId="2" borderId="5" xfId="1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wrapText="1"/>
    </xf>
    <xf numFmtId="49" fontId="7" fillId="2" borderId="5" xfId="1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 wrapText="1"/>
    </xf>
    <xf numFmtId="166" fontId="5" fillId="2" borderId="5" xfId="1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wrapText="1"/>
    </xf>
    <xf numFmtId="49" fontId="8" fillId="2" borderId="5" xfId="0" applyNumberFormat="1" applyFont="1" applyFill="1" applyBorder="1" applyAlignment="1">
      <alignment horizontal="center" vertical="center" wrapText="1"/>
    </xf>
    <xf numFmtId="166" fontId="9" fillId="2" borderId="5" xfId="1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5" fontId="6" fillId="2" borderId="0" xfId="1" applyNumberFormat="1" applyFont="1" applyFill="1" applyAlignment="1">
      <alignment horizontal="right" vertical="center"/>
    </xf>
    <xf numFmtId="49" fontId="7" fillId="2" borderId="5" xfId="1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vertical="center"/>
    </xf>
    <xf numFmtId="0" fontId="11" fillId="2" borderId="6" xfId="0" applyFont="1" applyFill="1" applyBorder="1" applyAlignment="1">
      <alignment horizontal="center" vertical="center" wrapText="1"/>
    </xf>
    <xf numFmtId="166" fontId="1" fillId="2" borderId="0" xfId="0" applyNumberFormat="1" applyFont="1" applyFill="1" applyAlignment="1">
      <alignment vertical="center"/>
    </xf>
    <xf numFmtId="0" fontId="12" fillId="2" borderId="6" xfId="0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zoomScale="87" zoomScaleNormal="87" workbookViewId="0">
      <selection activeCell="C18" sqref="C18"/>
    </sheetView>
  </sheetViews>
  <sheetFormatPr defaultColWidth="9.140625" defaultRowHeight="15"/>
  <cols>
    <col min="1" max="1" width="40.7109375" style="3" customWidth="1"/>
    <col min="2" max="3" width="18.5703125" style="3" customWidth="1"/>
    <col min="4" max="9" width="15.5703125" style="4" customWidth="1"/>
    <col min="10" max="16384" width="9.140625" style="3"/>
  </cols>
  <sheetData>
    <row r="1" spans="1:9">
      <c r="A1" s="45" t="s">
        <v>86</v>
      </c>
      <c r="B1" s="45"/>
      <c r="C1" s="45"/>
      <c r="D1" s="45"/>
      <c r="E1" s="45"/>
      <c r="F1" s="45"/>
      <c r="G1" s="45"/>
      <c r="H1" s="45"/>
      <c r="I1" s="45"/>
    </row>
    <row r="2" spans="1:9" ht="36.950000000000003" customHeight="1">
      <c r="A2" s="45"/>
      <c r="B2" s="45"/>
      <c r="C2" s="45"/>
      <c r="D2" s="45"/>
      <c r="E2" s="45"/>
      <c r="F2" s="45"/>
      <c r="G2" s="45"/>
      <c r="H2" s="45"/>
      <c r="I2" s="45"/>
    </row>
    <row r="3" spans="1:9" hidden="1">
      <c r="A3" s="3" t="s">
        <v>0</v>
      </c>
    </row>
    <row r="4" spans="1:9">
      <c r="I4" s="17" t="s">
        <v>85</v>
      </c>
    </row>
    <row r="5" spans="1:9">
      <c r="I5" s="17" t="s">
        <v>2</v>
      </c>
    </row>
    <row r="6" spans="1:9">
      <c r="I6" s="17" t="s">
        <v>3</v>
      </c>
    </row>
    <row r="7" spans="1:9">
      <c r="I7" s="17" t="s">
        <v>4</v>
      </c>
    </row>
    <row r="8" spans="1:9" hidden="1"/>
    <row r="9" spans="1:9" ht="15" customHeight="1">
      <c r="A9" s="46" t="s">
        <v>87</v>
      </c>
      <c r="B9" s="47"/>
      <c r="C9" s="47"/>
      <c r="D9" s="47"/>
      <c r="E9" s="47"/>
      <c r="F9" s="47"/>
      <c r="G9" s="47"/>
      <c r="H9" s="47"/>
      <c r="I9" s="47"/>
    </row>
    <row r="10" spans="1:9">
      <c r="A10" s="47"/>
      <c r="B10" s="47"/>
      <c r="C10" s="47"/>
      <c r="D10" s="47"/>
      <c r="E10" s="47"/>
      <c r="F10" s="47"/>
      <c r="G10" s="47"/>
      <c r="H10" s="47"/>
      <c r="I10" s="47"/>
    </row>
    <row r="11" spans="1:9" ht="33" customHeight="1">
      <c r="A11" s="47"/>
      <c r="B11" s="47"/>
      <c r="C11" s="47"/>
      <c r="D11" s="47"/>
      <c r="E11" s="47"/>
      <c r="F11" s="47"/>
      <c r="G11" s="47"/>
      <c r="H11" s="47"/>
      <c r="I11" s="47"/>
    </row>
    <row r="12" spans="1:9">
      <c r="C12" s="3" t="s">
        <v>5</v>
      </c>
    </row>
    <row r="13" spans="1:9" ht="14.45" customHeight="1">
      <c r="A13" s="27" t="s">
        <v>6</v>
      </c>
      <c r="B13" s="27" t="s">
        <v>7</v>
      </c>
      <c r="C13" s="27" t="s">
        <v>8</v>
      </c>
      <c r="D13" s="24" t="s">
        <v>9</v>
      </c>
      <c r="E13" s="25"/>
      <c r="F13" s="25"/>
      <c r="G13" s="25"/>
      <c r="H13" s="25"/>
      <c r="I13" s="26"/>
    </row>
    <row r="14" spans="1:9" ht="50.45" customHeight="1">
      <c r="A14" s="28"/>
      <c r="B14" s="44"/>
      <c r="C14" s="44"/>
      <c r="D14" s="5" t="s">
        <v>10</v>
      </c>
      <c r="E14" s="5" t="s">
        <v>11</v>
      </c>
      <c r="F14" s="5" t="s">
        <v>12</v>
      </c>
      <c r="G14" s="5" t="s">
        <v>13</v>
      </c>
      <c r="H14" s="5" t="s">
        <v>14</v>
      </c>
      <c r="I14" s="5" t="s">
        <v>15</v>
      </c>
    </row>
    <row r="15" spans="1:9" s="1" customFormat="1" ht="15.75">
      <c r="A15" s="6" t="s">
        <v>16</v>
      </c>
      <c r="B15" s="6" t="s">
        <v>17</v>
      </c>
      <c r="C15" s="6" t="s">
        <v>18</v>
      </c>
      <c r="D15" s="7">
        <v>4</v>
      </c>
      <c r="E15" s="7">
        <v>5</v>
      </c>
      <c r="F15" s="7">
        <v>6</v>
      </c>
      <c r="G15" s="7">
        <v>7</v>
      </c>
      <c r="H15" s="7">
        <v>8</v>
      </c>
      <c r="I15" s="18">
        <v>9</v>
      </c>
    </row>
    <row r="16" spans="1:9" ht="15" customHeight="1">
      <c r="A16" s="27" t="s">
        <v>19</v>
      </c>
      <c r="B16" s="27" t="s">
        <v>20</v>
      </c>
      <c r="C16" s="8" t="s">
        <v>21</v>
      </c>
      <c r="D16" s="9">
        <f>D17+D18+D19+D20+D21</f>
        <v>20472.599999999999</v>
      </c>
      <c r="E16" s="9">
        <f t="shared" ref="E16:H16" si="0">E17+E18+E19+E20+E21</f>
        <v>13174</v>
      </c>
      <c r="F16" s="9">
        <f t="shared" si="0"/>
        <v>13042.6</v>
      </c>
      <c r="G16" s="9">
        <f t="shared" si="0"/>
        <v>11448.94</v>
      </c>
      <c r="H16" s="9">
        <f t="shared" si="0"/>
        <v>10997.8</v>
      </c>
      <c r="I16" s="9">
        <f>H16+D16+E16+F16+G16</f>
        <v>69135.939999999988</v>
      </c>
    </row>
    <row r="17" spans="1:9" ht="43.5">
      <c r="A17" s="29"/>
      <c r="B17" s="29"/>
      <c r="C17" s="10" t="s">
        <v>22</v>
      </c>
      <c r="D17" s="9">
        <v>16676.7</v>
      </c>
      <c r="E17" s="9">
        <f t="shared" ref="E17:H21" si="1">E23+E65+E77+E119+E137+E155+E191</f>
        <v>12541.4</v>
      </c>
      <c r="F17" s="9">
        <f t="shared" si="1"/>
        <v>12387.5</v>
      </c>
      <c r="G17" s="9">
        <f t="shared" si="1"/>
        <v>10466.24</v>
      </c>
      <c r="H17" s="9">
        <f t="shared" si="1"/>
        <v>10408.299999999999</v>
      </c>
      <c r="I17" s="9">
        <f>D17+E17+F17+G17+H17</f>
        <v>62480.14</v>
      </c>
    </row>
    <row r="18" spans="1:9" ht="114.75">
      <c r="A18" s="29"/>
      <c r="B18" s="29"/>
      <c r="C18" s="10" t="s">
        <v>23</v>
      </c>
      <c r="D18" s="9">
        <f>D24+D66+D78+D120+D138+D156+D192</f>
        <v>1598.2</v>
      </c>
      <c r="E18" s="9">
        <f t="shared" si="1"/>
        <v>0</v>
      </c>
      <c r="F18" s="9">
        <f t="shared" si="1"/>
        <v>0</v>
      </c>
      <c r="G18" s="9">
        <f t="shared" si="1"/>
        <v>0</v>
      </c>
      <c r="H18" s="9">
        <f t="shared" si="1"/>
        <v>0</v>
      </c>
      <c r="I18" s="9">
        <f>D18+E18+F18+G18+H18</f>
        <v>1598.2</v>
      </c>
    </row>
    <row r="19" spans="1:9" ht="102.6" customHeight="1">
      <c r="A19" s="29"/>
      <c r="B19" s="29"/>
      <c r="C19" s="10" t="s">
        <v>24</v>
      </c>
      <c r="D19" s="9">
        <f>D25+D67+D79+D121+D139+D157+D193</f>
        <v>1987.6</v>
      </c>
      <c r="E19" s="9">
        <f t="shared" si="1"/>
        <v>400.7</v>
      </c>
      <c r="F19" s="9">
        <f t="shared" si="1"/>
        <v>400.7</v>
      </c>
      <c r="G19" s="9">
        <f t="shared" si="1"/>
        <v>800.7</v>
      </c>
      <c r="H19" s="9">
        <f t="shared" si="1"/>
        <v>400.7</v>
      </c>
      <c r="I19" s="9">
        <f>D19+E19+F19+G19+H19</f>
        <v>3990.4</v>
      </c>
    </row>
    <row r="20" spans="1:9" ht="114.75">
      <c r="A20" s="29"/>
      <c r="B20" s="29"/>
      <c r="C20" s="10" t="s">
        <v>25</v>
      </c>
      <c r="D20" s="9">
        <f>D26+D68+D80+D122+D140+D158+D194</f>
        <v>210.1</v>
      </c>
      <c r="E20" s="9">
        <f t="shared" si="1"/>
        <v>231.9</v>
      </c>
      <c r="F20" s="9">
        <f t="shared" si="1"/>
        <v>254.4</v>
      </c>
      <c r="G20" s="9">
        <f t="shared" si="1"/>
        <v>182</v>
      </c>
      <c r="H20" s="9">
        <f t="shared" si="1"/>
        <v>188.8</v>
      </c>
      <c r="I20" s="9">
        <f>D20+E20+F20+G20+H20</f>
        <v>1067.2</v>
      </c>
    </row>
    <row r="21" spans="1:9" ht="85.15" customHeight="1">
      <c r="A21" s="29"/>
      <c r="B21" s="29"/>
      <c r="C21" s="10" t="s">
        <v>26</v>
      </c>
      <c r="D21" s="9">
        <f>D27+D69+D81+D123+D141+D159+D195</f>
        <v>0</v>
      </c>
      <c r="E21" s="9">
        <f t="shared" si="1"/>
        <v>0</v>
      </c>
      <c r="F21" s="9">
        <f t="shared" si="1"/>
        <v>0</v>
      </c>
      <c r="G21" s="9">
        <f t="shared" si="1"/>
        <v>0</v>
      </c>
      <c r="H21" s="9">
        <f t="shared" si="1"/>
        <v>0</v>
      </c>
      <c r="I21" s="9">
        <f>D21+E21+F21+G21+H21</f>
        <v>0</v>
      </c>
    </row>
    <row r="22" spans="1:9" s="2" customFormat="1" ht="27.2" customHeight="1">
      <c r="A22" s="30" t="s">
        <v>27</v>
      </c>
      <c r="B22" s="30" t="s">
        <v>20</v>
      </c>
      <c r="C22" s="11" t="s">
        <v>21</v>
      </c>
      <c r="D22" s="12">
        <f>D23+D24+D25+D26+D27</f>
        <v>10478.200000000001</v>
      </c>
      <c r="E22" s="12">
        <f t="shared" ref="E22:H22" si="2">E23+E24+E25+E26+E27</f>
        <v>8706.2999999999993</v>
      </c>
      <c r="F22" s="12">
        <f t="shared" si="2"/>
        <v>8728.7999999999993</v>
      </c>
      <c r="G22" s="12">
        <f t="shared" si="2"/>
        <v>7341</v>
      </c>
      <c r="H22" s="12">
        <f t="shared" si="2"/>
        <v>7347.8</v>
      </c>
      <c r="I22" s="12">
        <f>H22+G22+F22+E22+D22</f>
        <v>42602.1</v>
      </c>
    </row>
    <row r="23" spans="1:9" s="2" customFormat="1" ht="27.2" customHeight="1">
      <c r="A23" s="31"/>
      <c r="B23" s="31"/>
      <c r="C23" s="11" t="s">
        <v>28</v>
      </c>
      <c r="D23" s="12">
        <v>9089.1</v>
      </c>
      <c r="E23" s="12">
        <f t="shared" ref="E23:H24" si="3">E29+E35+E41+E47+E53+E59</f>
        <v>8473.7000000000007</v>
      </c>
      <c r="F23" s="12">
        <f>F29+F35+F41+F47+F53+F59</f>
        <v>8473.7000000000007</v>
      </c>
      <c r="G23" s="12">
        <f t="shared" si="3"/>
        <v>7158.3</v>
      </c>
      <c r="H23" s="12">
        <f t="shared" si="3"/>
        <v>7158.3</v>
      </c>
      <c r="I23" s="15">
        <f>H23+G23+F23+E23+D23</f>
        <v>40353.100000000006</v>
      </c>
    </row>
    <row r="24" spans="1:9" s="2" customFormat="1" ht="27.2" customHeight="1">
      <c r="A24" s="31"/>
      <c r="B24" s="31"/>
      <c r="C24" s="11" t="s">
        <v>29</v>
      </c>
      <c r="D24" s="15">
        <v>1178.3</v>
      </c>
      <c r="E24" s="12">
        <f t="shared" si="3"/>
        <v>0</v>
      </c>
      <c r="F24" s="12">
        <f>F30+F36+F42+F48+F54+F60</f>
        <v>0</v>
      </c>
      <c r="G24" s="12">
        <f t="shared" si="3"/>
        <v>0</v>
      </c>
      <c r="H24" s="12">
        <f t="shared" si="3"/>
        <v>0</v>
      </c>
      <c r="I24" s="15">
        <f>H24+G24+F24+E24+D24</f>
        <v>1178.3</v>
      </c>
    </row>
    <row r="25" spans="1:9" s="2" customFormat="1" ht="27.2" customHeight="1">
      <c r="A25" s="31"/>
      <c r="B25" s="31"/>
      <c r="C25" s="11" t="s">
        <v>30</v>
      </c>
      <c r="D25" s="12">
        <f t="shared" ref="D25:H27" si="4">D31+D37+D43+D49+D55+D61</f>
        <v>0.7</v>
      </c>
      <c r="E25" s="12">
        <f t="shared" si="4"/>
        <v>0.7</v>
      </c>
      <c r="F25" s="12">
        <f>F31+F37+F43+F49+F55+F61</f>
        <v>0.7</v>
      </c>
      <c r="G25" s="12">
        <f t="shared" si="4"/>
        <v>0.7</v>
      </c>
      <c r="H25" s="12">
        <f t="shared" si="4"/>
        <v>0.7</v>
      </c>
      <c r="I25" s="15">
        <f t="shared" ref="I25:I29" si="5">H25+G25+F25+E25+D25</f>
        <v>3.5</v>
      </c>
    </row>
    <row r="26" spans="1:9" s="2" customFormat="1" ht="27.2" customHeight="1">
      <c r="A26" s="31"/>
      <c r="B26" s="31"/>
      <c r="C26" s="11" t="s">
        <v>31</v>
      </c>
      <c r="D26" s="12">
        <v>210.1</v>
      </c>
      <c r="E26" s="12">
        <f t="shared" si="4"/>
        <v>231.9</v>
      </c>
      <c r="F26" s="12">
        <f>F32+F38+F44+F50+F56+F62</f>
        <v>254.4</v>
      </c>
      <c r="G26" s="12">
        <f t="shared" si="4"/>
        <v>182</v>
      </c>
      <c r="H26" s="12">
        <f t="shared" si="4"/>
        <v>188.8</v>
      </c>
      <c r="I26" s="15">
        <f t="shared" si="5"/>
        <v>1067.2</v>
      </c>
    </row>
    <row r="27" spans="1:9" s="2" customFormat="1" ht="27.2" customHeight="1">
      <c r="A27" s="32"/>
      <c r="B27" s="32"/>
      <c r="C27" s="11" t="s">
        <v>32</v>
      </c>
      <c r="D27" s="12">
        <f t="shared" si="4"/>
        <v>0</v>
      </c>
      <c r="E27" s="12">
        <f t="shared" si="4"/>
        <v>0</v>
      </c>
      <c r="F27" s="12">
        <f>F33+F39+F45+F51+F57+F63</f>
        <v>0</v>
      </c>
      <c r="G27" s="12">
        <f t="shared" si="4"/>
        <v>0</v>
      </c>
      <c r="H27" s="12">
        <f t="shared" si="4"/>
        <v>0</v>
      </c>
      <c r="I27" s="15">
        <f t="shared" si="5"/>
        <v>0</v>
      </c>
    </row>
    <row r="28" spans="1:9" s="2" customFormat="1" ht="22.9" customHeight="1">
      <c r="A28" s="33" t="s">
        <v>33</v>
      </c>
      <c r="B28" s="33" t="s">
        <v>20</v>
      </c>
      <c r="C28" s="13" t="s">
        <v>21</v>
      </c>
      <c r="D28" s="9">
        <f>D29+D30+D31+D32+D33</f>
        <v>6714.1</v>
      </c>
      <c r="E28" s="9">
        <f t="shared" ref="E28:H28" si="6">E29+E30+E31+E32+E33</f>
        <v>5271.8</v>
      </c>
      <c r="F28" s="9">
        <f t="shared" si="6"/>
        <v>5294.3</v>
      </c>
      <c r="G28" s="9">
        <f t="shared" si="6"/>
        <v>4350.2686400000002</v>
      </c>
      <c r="H28" s="9">
        <f t="shared" si="6"/>
        <v>4357.0686400000004</v>
      </c>
      <c r="I28" s="12">
        <f t="shared" si="5"/>
        <v>25987.537279999997</v>
      </c>
    </row>
    <row r="29" spans="1:9" s="2" customFormat="1" ht="22.9" customHeight="1">
      <c r="A29" s="34"/>
      <c r="B29" s="34"/>
      <c r="C29" s="13" t="s">
        <v>28</v>
      </c>
      <c r="D29" s="15">
        <v>5675.6</v>
      </c>
      <c r="E29" s="15">
        <v>5039.2</v>
      </c>
      <c r="F29" s="15">
        <v>5039.2</v>
      </c>
      <c r="G29" s="15">
        <v>4167.5686400000004</v>
      </c>
      <c r="H29" s="15">
        <v>4167.5686400000004</v>
      </c>
      <c r="I29" s="15">
        <f t="shared" si="5"/>
        <v>24089.137280000003</v>
      </c>
    </row>
    <row r="30" spans="1:9" s="2" customFormat="1" ht="22.9" customHeight="1">
      <c r="A30" s="34"/>
      <c r="B30" s="34"/>
      <c r="C30" s="13" t="s">
        <v>29</v>
      </c>
      <c r="D30" s="15">
        <v>827.7</v>
      </c>
      <c r="E30" s="15">
        <v>0</v>
      </c>
      <c r="F30" s="15">
        <v>0</v>
      </c>
      <c r="G30" s="15">
        <v>0</v>
      </c>
      <c r="H30" s="15">
        <v>0</v>
      </c>
      <c r="I30" s="15">
        <f t="shared" ref="I30:I35" si="7">H30+G30+F30+E30+D30</f>
        <v>827.7</v>
      </c>
    </row>
    <row r="31" spans="1:9" s="2" customFormat="1" ht="22.9" customHeight="1">
      <c r="A31" s="34"/>
      <c r="B31" s="34"/>
      <c r="C31" s="13" t="s">
        <v>30</v>
      </c>
      <c r="D31" s="15">
        <v>0.7</v>
      </c>
      <c r="E31" s="15">
        <v>0.7</v>
      </c>
      <c r="F31" s="15">
        <v>0.7</v>
      </c>
      <c r="G31" s="15">
        <v>0.7</v>
      </c>
      <c r="H31" s="15">
        <v>0.7</v>
      </c>
      <c r="I31" s="15">
        <f t="shared" si="7"/>
        <v>3.5</v>
      </c>
    </row>
    <row r="32" spans="1:9" s="2" customFormat="1" ht="22.9" customHeight="1">
      <c r="A32" s="34"/>
      <c r="B32" s="34"/>
      <c r="C32" s="13" t="s">
        <v>31</v>
      </c>
      <c r="D32" s="15">
        <v>210.1</v>
      </c>
      <c r="E32" s="15">
        <v>231.9</v>
      </c>
      <c r="F32" s="15">
        <v>254.4</v>
      </c>
      <c r="G32" s="15">
        <v>182</v>
      </c>
      <c r="H32" s="15">
        <v>188.8</v>
      </c>
      <c r="I32" s="15">
        <f t="shared" si="7"/>
        <v>1067.2</v>
      </c>
    </row>
    <row r="33" spans="1:9" s="2" customFormat="1" ht="22.9" customHeight="1">
      <c r="A33" s="35"/>
      <c r="B33" s="35"/>
      <c r="C33" s="13" t="s">
        <v>32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f t="shared" si="7"/>
        <v>0</v>
      </c>
    </row>
    <row r="34" spans="1:9" s="2" customFormat="1" ht="22.9" customHeight="1">
      <c r="A34" s="33" t="s">
        <v>34</v>
      </c>
      <c r="B34" s="33" t="s">
        <v>20</v>
      </c>
      <c r="C34" s="13" t="s">
        <v>21</v>
      </c>
      <c r="D34" s="9">
        <f>D35+D36+D37+D38+D39</f>
        <v>0.5</v>
      </c>
      <c r="E34" s="9">
        <f t="shared" ref="E34:H34" si="8">E35+E36+E37+E38+E39</f>
        <v>2</v>
      </c>
      <c r="F34" s="9">
        <f t="shared" si="8"/>
        <v>2</v>
      </c>
      <c r="G34" s="9">
        <f t="shared" si="8"/>
        <v>2</v>
      </c>
      <c r="H34" s="9">
        <f t="shared" si="8"/>
        <v>2</v>
      </c>
      <c r="I34" s="12">
        <f t="shared" si="7"/>
        <v>8.5</v>
      </c>
    </row>
    <row r="35" spans="1:9" s="2" customFormat="1" ht="22.9" customHeight="1">
      <c r="A35" s="34"/>
      <c r="B35" s="34"/>
      <c r="C35" s="13" t="s">
        <v>28</v>
      </c>
      <c r="D35" s="15">
        <v>0.5</v>
      </c>
      <c r="E35" s="15">
        <v>2</v>
      </c>
      <c r="F35" s="15">
        <v>2</v>
      </c>
      <c r="G35" s="15">
        <v>2</v>
      </c>
      <c r="H35" s="15">
        <v>2</v>
      </c>
      <c r="I35" s="15">
        <f t="shared" si="7"/>
        <v>8.5</v>
      </c>
    </row>
    <row r="36" spans="1:9" s="2" customFormat="1" ht="22.9" customHeight="1">
      <c r="A36" s="34"/>
      <c r="B36" s="34"/>
      <c r="C36" s="13" t="s">
        <v>29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f t="shared" ref="I36:I41" si="9">H36+G36+F36+E36+D36</f>
        <v>0</v>
      </c>
    </row>
    <row r="37" spans="1:9" s="2" customFormat="1" ht="22.9" customHeight="1">
      <c r="A37" s="34"/>
      <c r="B37" s="34"/>
      <c r="C37" s="13" t="s">
        <v>30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f t="shared" si="9"/>
        <v>0</v>
      </c>
    </row>
    <row r="38" spans="1:9" s="2" customFormat="1" ht="22.9" customHeight="1">
      <c r="A38" s="34"/>
      <c r="B38" s="34"/>
      <c r="C38" s="13" t="s">
        <v>31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f t="shared" si="9"/>
        <v>0</v>
      </c>
    </row>
    <row r="39" spans="1:9" s="2" customFormat="1" ht="22.9" customHeight="1">
      <c r="A39" s="35"/>
      <c r="B39" s="35"/>
      <c r="C39" s="13" t="s">
        <v>32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f t="shared" si="9"/>
        <v>0</v>
      </c>
    </row>
    <row r="40" spans="1:9" s="2" customFormat="1" ht="22.9" customHeight="1">
      <c r="A40" s="36" t="s">
        <v>35</v>
      </c>
      <c r="B40" s="36" t="s">
        <v>20</v>
      </c>
      <c r="C40" s="13" t="s">
        <v>21</v>
      </c>
      <c r="D40" s="9">
        <f>D41+D42+D43+D44+D45</f>
        <v>525.5</v>
      </c>
      <c r="E40" s="9">
        <f>E41+E42+E43+E44+E45</f>
        <v>540</v>
      </c>
      <c r="F40" s="9">
        <f>F41+F42+F43+F44+F45</f>
        <v>540</v>
      </c>
      <c r="G40" s="9">
        <f t="shared" ref="G40:H40" si="10">G41+G42+G43+G44+G45</f>
        <v>462.83436</v>
      </c>
      <c r="H40" s="9">
        <f t="shared" si="10"/>
        <v>462.83436</v>
      </c>
      <c r="I40" s="12">
        <f t="shared" si="9"/>
        <v>2531.1687200000001</v>
      </c>
    </row>
    <row r="41" spans="1:9" s="2" customFormat="1" ht="22.9" customHeight="1">
      <c r="A41" s="37"/>
      <c r="B41" s="37"/>
      <c r="C41" s="13" t="s">
        <v>28</v>
      </c>
      <c r="D41" s="15">
        <v>525.5</v>
      </c>
      <c r="E41" s="15">
        <v>540</v>
      </c>
      <c r="F41" s="15">
        <v>540</v>
      </c>
      <c r="G41" s="15">
        <v>462.83436</v>
      </c>
      <c r="H41" s="15">
        <v>462.83436</v>
      </c>
      <c r="I41" s="15">
        <f t="shared" si="9"/>
        <v>2531.1687200000001</v>
      </c>
    </row>
    <row r="42" spans="1:9" s="2" customFormat="1" ht="22.9" customHeight="1">
      <c r="A42" s="37"/>
      <c r="B42" s="37"/>
      <c r="C42" s="13" t="s">
        <v>29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f t="shared" ref="I42:I47" si="11">H42+G42+F42+E42+D42</f>
        <v>0</v>
      </c>
    </row>
    <row r="43" spans="1:9" s="2" customFormat="1" ht="22.9" customHeight="1">
      <c r="A43" s="37"/>
      <c r="B43" s="37"/>
      <c r="C43" s="13" t="s">
        <v>30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f t="shared" si="11"/>
        <v>0</v>
      </c>
    </row>
    <row r="44" spans="1:9" s="2" customFormat="1" ht="22.9" customHeight="1">
      <c r="A44" s="37"/>
      <c r="B44" s="37"/>
      <c r="C44" s="13" t="s">
        <v>31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f t="shared" si="11"/>
        <v>0</v>
      </c>
    </row>
    <row r="45" spans="1:9" s="2" customFormat="1" ht="22.9" customHeight="1">
      <c r="A45" s="38"/>
      <c r="B45" s="38"/>
      <c r="C45" s="13" t="s">
        <v>32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f t="shared" si="11"/>
        <v>0</v>
      </c>
    </row>
    <row r="46" spans="1:9" s="2" customFormat="1" ht="22.9" customHeight="1">
      <c r="A46" s="36" t="s">
        <v>36</v>
      </c>
      <c r="B46" s="36" t="s">
        <v>20</v>
      </c>
      <c r="C46" s="13" t="s">
        <v>21</v>
      </c>
      <c r="D46" s="9">
        <f>D47+D48+D49+D50+D51</f>
        <v>0</v>
      </c>
      <c r="E46" s="9">
        <f t="shared" ref="E46:H46" si="12">E47+E48+E49+E50+E51</f>
        <v>5</v>
      </c>
      <c r="F46" s="9">
        <f t="shared" si="12"/>
        <v>5</v>
      </c>
      <c r="G46" s="9">
        <f t="shared" si="12"/>
        <v>5</v>
      </c>
      <c r="H46" s="9">
        <f t="shared" si="12"/>
        <v>5</v>
      </c>
      <c r="I46" s="12">
        <f t="shared" si="11"/>
        <v>20</v>
      </c>
    </row>
    <row r="47" spans="1:9" s="2" customFormat="1" ht="22.9" customHeight="1">
      <c r="A47" s="34"/>
      <c r="B47" s="34"/>
      <c r="C47" s="13" t="s">
        <v>28</v>
      </c>
      <c r="D47" s="15">
        <v>0</v>
      </c>
      <c r="E47" s="15">
        <v>5</v>
      </c>
      <c r="F47" s="15">
        <v>5</v>
      </c>
      <c r="G47" s="15">
        <v>5</v>
      </c>
      <c r="H47" s="15">
        <v>5</v>
      </c>
      <c r="I47" s="15">
        <f t="shared" si="11"/>
        <v>20</v>
      </c>
    </row>
    <row r="48" spans="1:9" s="2" customFormat="1" ht="22.9" customHeight="1">
      <c r="A48" s="34"/>
      <c r="B48" s="34"/>
      <c r="C48" s="13" t="s">
        <v>29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f t="shared" ref="I48:I53" si="13">H48+G48+F48+E48+D48</f>
        <v>0</v>
      </c>
    </row>
    <row r="49" spans="1:9" s="2" customFormat="1" ht="22.9" customHeight="1">
      <c r="A49" s="34"/>
      <c r="B49" s="34"/>
      <c r="C49" s="13" t="s">
        <v>30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f t="shared" si="13"/>
        <v>0</v>
      </c>
    </row>
    <row r="50" spans="1:9" s="2" customFormat="1" ht="22.9" customHeight="1">
      <c r="A50" s="34"/>
      <c r="B50" s="34"/>
      <c r="C50" s="13" t="s">
        <v>31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f t="shared" si="13"/>
        <v>0</v>
      </c>
    </row>
    <row r="51" spans="1:9" s="2" customFormat="1" ht="22.9" customHeight="1">
      <c r="A51" s="35"/>
      <c r="B51" s="35"/>
      <c r="C51" s="13" t="s">
        <v>32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f t="shared" si="13"/>
        <v>0</v>
      </c>
    </row>
    <row r="52" spans="1:9" s="2" customFormat="1" ht="22.9" customHeight="1">
      <c r="A52" s="33" t="s">
        <v>37</v>
      </c>
      <c r="B52" s="33" t="s">
        <v>38</v>
      </c>
      <c r="C52" s="13" t="s">
        <v>21</v>
      </c>
      <c r="D52" s="9">
        <f>D53+D54+D55+D56+D57</f>
        <v>0</v>
      </c>
      <c r="E52" s="9">
        <f t="shared" ref="E52:H52" si="14">E53+E54+E55+E56+E57</f>
        <v>0</v>
      </c>
      <c r="F52" s="9">
        <f t="shared" si="14"/>
        <v>0</v>
      </c>
      <c r="G52" s="9">
        <f t="shared" si="14"/>
        <v>0</v>
      </c>
      <c r="H52" s="9">
        <f t="shared" si="14"/>
        <v>0</v>
      </c>
      <c r="I52" s="12">
        <f t="shared" si="13"/>
        <v>0</v>
      </c>
    </row>
    <row r="53" spans="1:9" s="2" customFormat="1" ht="22.9" customHeight="1">
      <c r="A53" s="34"/>
      <c r="B53" s="34"/>
      <c r="C53" s="13" t="s">
        <v>28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f t="shared" si="13"/>
        <v>0</v>
      </c>
    </row>
    <row r="54" spans="1:9" s="2" customFormat="1" ht="22.9" customHeight="1">
      <c r="A54" s="34"/>
      <c r="B54" s="34"/>
      <c r="C54" s="13" t="s">
        <v>29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f t="shared" ref="I54:I59" si="15">H54+G54+F54+E54+D54</f>
        <v>0</v>
      </c>
    </row>
    <row r="55" spans="1:9" s="2" customFormat="1" ht="22.9" customHeight="1">
      <c r="A55" s="34"/>
      <c r="B55" s="34"/>
      <c r="C55" s="13" t="s">
        <v>30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f t="shared" si="15"/>
        <v>0</v>
      </c>
    </row>
    <row r="56" spans="1:9" s="2" customFormat="1" ht="22.9" customHeight="1">
      <c r="A56" s="34"/>
      <c r="B56" s="34"/>
      <c r="C56" s="13" t="s">
        <v>31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f t="shared" si="15"/>
        <v>0</v>
      </c>
    </row>
    <row r="57" spans="1:9" s="2" customFormat="1" ht="22.9" customHeight="1">
      <c r="A57" s="35"/>
      <c r="B57" s="35"/>
      <c r="C57" s="13" t="s">
        <v>32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f t="shared" si="15"/>
        <v>0</v>
      </c>
    </row>
    <row r="58" spans="1:9" s="2" customFormat="1" ht="22.9" customHeight="1">
      <c r="A58" s="33" t="s">
        <v>39</v>
      </c>
      <c r="B58" s="33" t="s">
        <v>20</v>
      </c>
      <c r="C58" s="13" t="s">
        <v>21</v>
      </c>
      <c r="D58" s="9">
        <f>D59+D60+D61+D62+D63</f>
        <v>3238.1</v>
      </c>
      <c r="E58" s="9">
        <f t="shared" ref="E58:H58" si="16">E59+E60+E61+E62+E63</f>
        <v>2887.5</v>
      </c>
      <c r="F58" s="9">
        <f t="shared" si="16"/>
        <v>2887.5</v>
      </c>
      <c r="G58" s="9">
        <f t="shared" si="16"/>
        <v>2520.8969999999999</v>
      </c>
      <c r="H58" s="9">
        <f t="shared" si="16"/>
        <v>2520.8969999999999</v>
      </c>
      <c r="I58" s="12">
        <f t="shared" si="15"/>
        <v>14054.894</v>
      </c>
    </row>
    <row r="59" spans="1:9" s="2" customFormat="1" ht="22.9" customHeight="1">
      <c r="A59" s="34"/>
      <c r="B59" s="34"/>
      <c r="C59" s="13" t="s">
        <v>28</v>
      </c>
      <c r="D59" s="15">
        <v>2887.5</v>
      </c>
      <c r="E59" s="15">
        <v>2887.5</v>
      </c>
      <c r="F59" s="15">
        <v>2887.5</v>
      </c>
      <c r="G59" s="15">
        <v>2520.8969999999999</v>
      </c>
      <c r="H59" s="15">
        <v>2520.8969999999999</v>
      </c>
      <c r="I59" s="15">
        <f t="shared" si="15"/>
        <v>13704.294</v>
      </c>
    </row>
    <row r="60" spans="1:9" s="2" customFormat="1" ht="22.9" customHeight="1">
      <c r="A60" s="34"/>
      <c r="B60" s="34"/>
      <c r="C60" s="13" t="s">
        <v>29</v>
      </c>
      <c r="D60" s="15">
        <v>350.6</v>
      </c>
      <c r="E60" s="15">
        <v>0</v>
      </c>
      <c r="F60" s="15">
        <v>0</v>
      </c>
      <c r="G60" s="15">
        <v>0</v>
      </c>
      <c r="H60" s="15">
        <v>0</v>
      </c>
      <c r="I60" s="15">
        <f t="shared" ref="I60:I64" si="17">H60+G60+F60+E60+D60</f>
        <v>350.6</v>
      </c>
    </row>
    <row r="61" spans="1:9" s="2" customFormat="1" ht="22.9" customHeight="1">
      <c r="A61" s="34"/>
      <c r="B61" s="34"/>
      <c r="C61" s="13" t="s">
        <v>30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f t="shared" si="17"/>
        <v>0</v>
      </c>
    </row>
    <row r="62" spans="1:9" s="2" customFormat="1" ht="22.9" customHeight="1">
      <c r="A62" s="34"/>
      <c r="B62" s="34"/>
      <c r="C62" s="13" t="s">
        <v>31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f t="shared" si="17"/>
        <v>0</v>
      </c>
    </row>
    <row r="63" spans="1:9" s="2" customFormat="1" ht="22.9" customHeight="1">
      <c r="A63" s="35"/>
      <c r="B63" s="35"/>
      <c r="C63" s="13" t="s">
        <v>32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f t="shared" si="17"/>
        <v>0</v>
      </c>
    </row>
    <row r="64" spans="1:9" s="2" customFormat="1" ht="22.9" customHeight="1">
      <c r="A64" s="30" t="s">
        <v>40</v>
      </c>
      <c r="B64" s="30" t="s">
        <v>38</v>
      </c>
      <c r="C64" s="11" t="s">
        <v>21</v>
      </c>
      <c r="D64" s="12">
        <f>D65+D66+D68+D67+D69</f>
        <v>10.8</v>
      </c>
      <c r="E64" s="12">
        <f t="shared" ref="E64:H64" si="18">E65+E66+E68+E67+E69</f>
        <v>9.6</v>
      </c>
      <c r="F64" s="12">
        <f t="shared" si="18"/>
        <v>9.6</v>
      </c>
      <c r="G64" s="12">
        <f t="shared" si="18"/>
        <v>9.6</v>
      </c>
      <c r="H64" s="12">
        <f t="shared" si="18"/>
        <v>9.6</v>
      </c>
      <c r="I64" s="12">
        <f t="shared" si="17"/>
        <v>49.2</v>
      </c>
    </row>
    <row r="65" spans="1:9" s="2" customFormat="1" ht="22.9" customHeight="1">
      <c r="A65" s="31"/>
      <c r="B65" s="31"/>
      <c r="C65" s="11" t="s">
        <v>28</v>
      </c>
      <c r="D65" s="12">
        <v>10.8</v>
      </c>
      <c r="E65" s="12">
        <f t="shared" ref="E65:H69" si="19">E71</f>
        <v>9.6</v>
      </c>
      <c r="F65" s="12">
        <f>F71</f>
        <v>9.6</v>
      </c>
      <c r="G65" s="12">
        <f t="shared" si="19"/>
        <v>9.6</v>
      </c>
      <c r="H65" s="12">
        <f t="shared" si="19"/>
        <v>9.6</v>
      </c>
      <c r="I65" s="12">
        <f t="shared" ref="I65:I70" si="20">H65+G65+F65+E65+D65</f>
        <v>49.2</v>
      </c>
    </row>
    <row r="66" spans="1:9" s="2" customFormat="1" ht="22.9" customHeight="1">
      <c r="A66" s="31"/>
      <c r="B66" s="31"/>
      <c r="C66" s="11" t="s">
        <v>29</v>
      </c>
      <c r="D66" s="12">
        <f>D72</f>
        <v>0</v>
      </c>
      <c r="E66" s="12">
        <f t="shared" si="19"/>
        <v>0</v>
      </c>
      <c r="F66" s="12">
        <f t="shared" si="19"/>
        <v>0</v>
      </c>
      <c r="G66" s="12">
        <f t="shared" si="19"/>
        <v>0</v>
      </c>
      <c r="H66" s="12">
        <f t="shared" si="19"/>
        <v>0</v>
      </c>
      <c r="I66" s="12">
        <f t="shared" si="20"/>
        <v>0</v>
      </c>
    </row>
    <row r="67" spans="1:9" s="2" customFormat="1" ht="22.9" customHeight="1">
      <c r="A67" s="31"/>
      <c r="B67" s="31"/>
      <c r="C67" s="11" t="s">
        <v>30</v>
      </c>
      <c r="D67" s="12">
        <f t="shared" ref="D67:D69" si="21">D73</f>
        <v>0</v>
      </c>
      <c r="E67" s="12">
        <f t="shared" si="19"/>
        <v>0</v>
      </c>
      <c r="F67" s="12">
        <f t="shared" si="19"/>
        <v>0</v>
      </c>
      <c r="G67" s="12">
        <f t="shared" si="19"/>
        <v>0</v>
      </c>
      <c r="H67" s="12">
        <f t="shared" si="19"/>
        <v>0</v>
      </c>
      <c r="I67" s="12">
        <f t="shared" si="20"/>
        <v>0</v>
      </c>
    </row>
    <row r="68" spans="1:9" s="2" customFormat="1" ht="22.9" customHeight="1">
      <c r="A68" s="31"/>
      <c r="B68" s="31"/>
      <c r="C68" s="11" t="s">
        <v>31</v>
      </c>
      <c r="D68" s="12">
        <f t="shared" si="21"/>
        <v>0</v>
      </c>
      <c r="E68" s="12">
        <f t="shared" si="19"/>
        <v>0</v>
      </c>
      <c r="F68" s="12">
        <f t="shared" si="19"/>
        <v>0</v>
      </c>
      <c r="G68" s="12">
        <f t="shared" si="19"/>
        <v>0</v>
      </c>
      <c r="H68" s="12">
        <f t="shared" si="19"/>
        <v>0</v>
      </c>
      <c r="I68" s="12">
        <f t="shared" si="20"/>
        <v>0</v>
      </c>
    </row>
    <row r="69" spans="1:9" s="2" customFormat="1" ht="22.9" customHeight="1">
      <c r="A69" s="32"/>
      <c r="B69" s="32"/>
      <c r="C69" s="11" t="s">
        <v>32</v>
      </c>
      <c r="D69" s="12">
        <f t="shared" si="21"/>
        <v>0</v>
      </c>
      <c r="E69" s="12">
        <f t="shared" si="19"/>
        <v>0</v>
      </c>
      <c r="F69" s="12">
        <f t="shared" si="19"/>
        <v>0</v>
      </c>
      <c r="G69" s="12">
        <f t="shared" si="19"/>
        <v>0</v>
      </c>
      <c r="H69" s="12">
        <f t="shared" si="19"/>
        <v>0</v>
      </c>
      <c r="I69" s="12">
        <f t="shared" si="20"/>
        <v>0</v>
      </c>
    </row>
    <row r="70" spans="1:9" s="2" customFormat="1" ht="22.9" customHeight="1">
      <c r="A70" s="33" t="s">
        <v>41</v>
      </c>
      <c r="B70" s="33" t="s">
        <v>20</v>
      </c>
      <c r="C70" s="13" t="s">
        <v>21</v>
      </c>
      <c r="D70" s="12">
        <v>10.8</v>
      </c>
      <c r="E70" s="12">
        <f t="shared" ref="E70:H70" si="22">E71+E72+E73+E74+E75</f>
        <v>9.6</v>
      </c>
      <c r="F70" s="12">
        <f t="shared" si="22"/>
        <v>9.6</v>
      </c>
      <c r="G70" s="12">
        <f t="shared" si="22"/>
        <v>9.6</v>
      </c>
      <c r="H70" s="12">
        <f t="shared" si="22"/>
        <v>9.6</v>
      </c>
      <c r="I70" s="12">
        <f t="shared" si="20"/>
        <v>49.2</v>
      </c>
    </row>
    <row r="71" spans="1:9" s="2" customFormat="1" ht="22.9" customHeight="1">
      <c r="A71" s="34"/>
      <c r="B71" s="34"/>
      <c r="C71" s="13" t="s">
        <v>28</v>
      </c>
      <c r="D71" s="15">
        <v>10.8</v>
      </c>
      <c r="E71" s="15">
        <v>9.6</v>
      </c>
      <c r="F71" s="15">
        <v>9.6</v>
      </c>
      <c r="G71" s="15">
        <v>9.6</v>
      </c>
      <c r="H71" s="15">
        <v>9.6</v>
      </c>
      <c r="I71" s="12">
        <f t="shared" ref="I71:I76" si="23">H71+G71+F71+E71+D71</f>
        <v>49.2</v>
      </c>
    </row>
    <row r="72" spans="1:9" s="2" customFormat="1" ht="22.9" customHeight="1">
      <c r="A72" s="34"/>
      <c r="B72" s="34"/>
      <c r="C72" s="13" t="s">
        <v>29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2">
        <f t="shared" si="23"/>
        <v>0</v>
      </c>
    </row>
    <row r="73" spans="1:9" s="2" customFormat="1" ht="22.9" customHeight="1">
      <c r="A73" s="34"/>
      <c r="B73" s="34"/>
      <c r="C73" s="13" t="s">
        <v>30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2">
        <f t="shared" si="23"/>
        <v>0</v>
      </c>
    </row>
    <row r="74" spans="1:9" s="2" customFormat="1" ht="22.9" customHeight="1">
      <c r="A74" s="34"/>
      <c r="B74" s="34"/>
      <c r="C74" s="13" t="s">
        <v>31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2">
        <f t="shared" si="23"/>
        <v>0</v>
      </c>
    </row>
    <row r="75" spans="1:9" s="2" customFormat="1" ht="22.9" customHeight="1">
      <c r="A75" s="35"/>
      <c r="B75" s="35"/>
      <c r="C75" s="13" t="s">
        <v>32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2">
        <f t="shared" si="23"/>
        <v>0</v>
      </c>
    </row>
    <row r="76" spans="1:9" s="2" customFormat="1" ht="22.9" customHeight="1">
      <c r="A76" s="30" t="s">
        <v>42</v>
      </c>
      <c r="B76" s="30" t="s">
        <v>20</v>
      </c>
      <c r="C76" s="11" t="s">
        <v>21</v>
      </c>
      <c r="D76" s="12">
        <f>D77+D78+D79+D80+D81</f>
        <v>2091.6999999999998</v>
      </c>
      <c r="E76" s="12">
        <f>E77+E78+E79+E80+E81</f>
        <v>2174.1</v>
      </c>
      <c r="F76" s="12">
        <f>F77+F78+F79+F80+F81</f>
        <v>1809</v>
      </c>
      <c r="G76" s="12">
        <f t="shared" ref="G76:H76" si="24">G77+G78+G79+G80+G81</f>
        <v>1726.04</v>
      </c>
      <c r="H76" s="12">
        <f t="shared" si="24"/>
        <v>1370.9</v>
      </c>
      <c r="I76" s="12">
        <f t="shared" si="23"/>
        <v>9171.7400000000016</v>
      </c>
    </row>
    <row r="77" spans="1:9" s="2" customFormat="1" ht="22.9" customHeight="1">
      <c r="A77" s="31"/>
      <c r="B77" s="31"/>
      <c r="C77" s="11" t="s">
        <v>28</v>
      </c>
      <c r="D77" s="12">
        <v>1892.7</v>
      </c>
      <c r="E77" s="12">
        <f t="shared" ref="E77:H81" si="25">E83+E89+E95+E107</f>
        <v>1774.1</v>
      </c>
      <c r="F77" s="12">
        <f t="shared" si="25"/>
        <v>1809</v>
      </c>
      <c r="G77" s="12">
        <f t="shared" si="25"/>
        <v>1326.04</v>
      </c>
      <c r="H77" s="12">
        <f t="shared" si="25"/>
        <v>1370.9</v>
      </c>
      <c r="I77" s="12">
        <f t="shared" ref="I77:I81" si="26">H77+G77+F77+E77+D77</f>
        <v>8172.7400000000007</v>
      </c>
    </row>
    <row r="78" spans="1:9" s="2" customFormat="1" ht="22.9" customHeight="1">
      <c r="A78" s="31"/>
      <c r="B78" s="31"/>
      <c r="C78" s="11" t="s">
        <v>29</v>
      </c>
      <c r="D78" s="12">
        <v>100</v>
      </c>
      <c r="E78" s="12">
        <f t="shared" si="25"/>
        <v>0</v>
      </c>
      <c r="F78" s="12">
        <f t="shared" si="25"/>
        <v>0</v>
      </c>
      <c r="G78" s="12">
        <f t="shared" si="25"/>
        <v>0</v>
      </c>
      <c r="H78" s="12">
        <f t="shared" si="25"/>
        <v>0</v>
      </c>
      <c r="I78" s="12">
        <f t="shared" si="26"/>
        <v>100</v>
      </c>
    </row>
    <row r="79" spans="1:9" s="2" customFormat="1" ht="22.9" customHeight="1">
      <c r="A79" s="31"/>
      <c r="B79" s="31"/>
      <c r="C79" s="11" t="s">
        <v>30</v>
      </c>
      <c r="D79" s="12">
        <f>D85+D91+D97+D109</f>
        <v>99</v>
      </c>
      <c r="E79" s="12">
        <f t="shared" si="25"/>
        <v>400</v>
      </c>
      <c r="F79" s="12">
        <f t="shared" si="25"/>
        <v>0</v>
      </c>
      <c r="G79" s="12">
        <f t="shared" si="25"/>
        <v>400</v>
      </c>
      <c r="H79" s="12">
        <f t="shared" si="25"/>
        <v>0</v>
      </c>
      <c r="I79" s="12">
        <f t="shared" si="26"/>
        <v>899</v>
      </c>
    </row>
    <row r="80" spans="1:9" s="2" customFormat="1" ht="22.9" customHeight="1">
      <c r="A80" s="31"/>
      <c r="B80" s="31"/>
      <c r="C80" s="11" t="s">
        <v>31</v>
      </c>
      <c r="D80" s="12">
        <f>D86+D92+D98+D110</f>
        <v>0</v>
      </c>
      <c r="E80" s="12">
        <f t="shared" si="25"/>
        <v>0</v>
      </c>
      <c r="F80" s="12">
        <f t="shared" si="25"/>
        <v>0</v>
      </c>
      <c r="G80" s="12">
        <f t="shared" si="25"/>
        <v>0</v>
      </c>
      <c r="H80" s="12">
        <f t="shared" si="25"/>
        <v>0</v>
      </c>
      <c r="I80" s="12">
        <f t="shared" si="26"/>
        <v>0</v>
      </c>
    </row>
    <row r="81" spans="1:11" s="2" customFormat="1" ht="22.9" customHeight="1">
      <c r="A81" s="32"/>
      <c r="B81" s="32"/>
      <c r="C81" s="11" t="s">
        <v>32</v>
      </c>
      <c r="D81" s="12">
        <f>D87+D93+D99+D111</f>
        <v>0</v>
      </c>
      <c r="E81" s="12">
        <f t="shared" si="25"/>
        <v>0</v>
      </c>
      <c r="F81" s="12">
        <f t="shared" si="25"/>
        <v>0</v>
      </c>
      <c r="G81" s="12">
        <f t="shared" si="25"/>
        <v>0</v>
      </c>
      <c r="H81" s="12">
        <f t="shared" si="25"/>
        <v>0</v>
      </c>
      <c r="I81" s="12">
        <f t="shared" si="26"/>
        <v>0</v>
      </c>
    </row>
    <row r="82" spans="1:11" s="2" customFormat="1" ht="22.9" customHeight="1">
      <c r="A82" s="33" t="s">
        <v>43</v>
      </c>
      <c r="B82" s="33" t="s">
        <v>20</v>
      </c>
      <c r="C82" s="13" t="s">
        <v>21</v>
      </c>
      <c r="D82" s="9">
        <f>D83+D84+D85+D86+D87</f>
        <v>1437.5</v>
      </c>
      <c r="E82" s="9">
        <f t="shared" ref="E82:H82" si="27">E83+E84+E85+E86+E87</f>
        <v>1243.9000000000001</v>
      </c>
      <c r="F82" s="9">
        <f t="shared" si="27"/>
        <v>1287</v>
      </c>
      <c r="G82" s="9">
        <f t="shared" si="27"/>
        <v>874.94</v>
      </c>
      <c r="H82" s="9">
        <f t="shared" si="27"/>
        <v>923.9</v>
      </c>
      <c r="I82" s="9">
        <v>4341.5</v>
      </c>
    </row>
    <row r="83" spans="1:11" s="2" customFormat="1" ht="22.9" customHeight="1">
      <c r="A83" s="34"/>
      <c r="B83" s="34"/>
      <c r="C83" s="13" t="s">
        <v>28</v>
      </c>
      <c r="D83" s="15">
        <v>1437.5</v>
      </c>
      <c r="E83" s="15">
        <v>1243.9000000000001</v>
      </c>
      <c r="F83" s="15">
        <v>1287</v>
      </c>
      <c r="G83" s="15">
        <v>874.94</v>
      </c>
      <c r="H83" s="15">
        <v>923.9</v>
      </c>
      <c r="I83" s="15">
        <f>D83+E83+F83+G83+H83</f>
        <v>5767.24</v>
      </c>
    </row>
    <row r="84" spans="1:11" s="2" customFormat="1" ht="22.9" customHeight="1">
      <c r="A84" s="34"/>
      <c r="B84" s="34"/>
      <c r="C84" s="13" t="s">
        <v>29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f>D84+E84+F84+G84+H84</f>
        <v>0</v>
      </c>
    </row>
    <row r="85" spans="1:11" s="2" customFormat="1" ht="22.9" customHeight="1">
      <c r="A85" s="34"/>
      <c r="B85" s="34"/>
      <c r="C85" s="13" t="s">
        <v>30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f>D85+E85+F85+G85+H85</f>
        <v>0</v>
      </c>
    </row>
    <row r="86" spans="1:11" s="2" customFormat="1" ht="22.9" customHeight="1">
      <c r="A86" s="34"/>
      <c r="B86" s="34"/>
      <c r="C86" s="13" t="s">
        <v>31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f>D86+E86+F86+G86+H86</f>
        <v>0</v>
      </c>
    </row>
    <row r="87" spans="1:11" s="2" customFormat="1" ht="22.9" customHeight="1">
      <c r="A87" s="35"/>
      <c r="B87" s="35"/>
      <c r="C87" s="13" t="s">
        <v>32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f>D87+E87+F87+G87+H87</f>
        <v>0</v>
      </c>
    </row>
    <row r="88" spans="1:11" s="2" customFormat="1" ht="22.9" customHeight="1">
      <c r="A88" s="33" t="s">
        <v>44</v>
      </c>
      <c r="B88" s="33" t="s">
        <v>20</v>
      </c>
      <c r="C88" s="13" t="s">
        <v>21</v>
      </c>
      <c r="D88" s="9">
        <f>D89+D90+D91+D92+D93</f>
        <v>84.5</v>
      </c>
      <c r="E88" s="9">
        <f t="shared" ref="E88:H88" si="28">E89+E90+E91+E92+E93</f>
        <v>650.20000000000005</v>
      </c>
      <c r="F88" s="9">
        <f t="shared" si="28"/>
        <v>242</v>
      </c>
      <c r="G88" s="9">
        <f t="shared" si="28"/>
        <v>646.1</v>
      </c>
      <c r="H88" s="9">
        <f t="shared" si="28"/>
        <v>242</v>
      </c>
      <c r="I88" s="9">
        <f>H88+G88+F88+E88+D88</f>
        <v>1864.8</v>
      </c>
    </row>
    <row r="89" spans="1:11" s="2" customFormat="1" ht="22.9" customHeight="1">
      <c r="A89" s="34"/>
      <c r="B89" s="34"/>
      <c r="C89" s="13" t="s">
        <v>28</v>
      </c>
      <c r="D89" s="15">
        <v>84.5</v>
      </c>
      <c r="E89" s="15">
        <v>250.2</v>
      </c>
      <c r="F89" s="15">
        <v>242</v>
      </c>
      <c r="G89" s="15">
        <f>242+4.1</f>
        <v>246.1</v>
      </c>
      <c r="H89" s="15">
        <v>242</v>
      </c>
      <c r="I89" s="15">
        <f>H89+G89+F89+E89+D89</f>
        <v>1064.8</v>
      </c>
    </row>
    <row r="90" spans="1:11" s="2" customFormat="1" ht="22.9" customHeight="1">
      <c r="A90" s="34"/>
      <c r="B90" s="34"/>
      <c r="C90" s="13" t="s">
        <v>29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f>H90+G90+F90+E90+D90</f>
        <v>0</v>
      </c>
    </row>
    <row r="91" spans="1:11" s="2" customFormat="1" ht="22.9" customHeight="1">
      <c r="A91" s="34"/>
      <c r="B91" s="34"/>
      <c r="C91" s="13" t="s">
        <v>30</v>
      </c>
      <c r="D91" s="15">
        <v>0</v>
      </c>
      <c r="E91" s="15">
        <v>400</v>
      </c>
      <c r="F91" s="15">
        <v>0</v>
      </c>
      <c r="G91" s="15">
        <v>400</v>
      </c>
      <c r="H91" s="15">
        <v>0</v>
      </c>
      <c r="I91" s="15">
        <f>H91+G91+F91+E91+D91</f>
        <v>800</v>
      </c>
    </row>
    <row r="92" spans="1:11" s="2" customFormat="1" ht="22.9" customHeight="1">
      <c r="A92" s="34"/>
      <c r="B92" s="34"/>
      <c r="C92" s="13" t="s">
        <v>31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f t="shared" ref="I92:I97" si="29">H92+G92+F92+E92+D92</f>
        <v>0</v>
      </c>
    </row>
    <row r="93" spans="1:11" s="2" customFormat="1" ht="22.9" customHeight="1">
      <c r="A93" s="35"/>
      <c r="B93" s="35"/>
      <c r="C93" s="13" t="s">
        <v>32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f t="shared" si="29"/>
        <v>0</v>
      </c>
      <c r="K93" s="20"/>
    </row>
    <row r="94" spans="1:11" s="2" customFormat="1" ht="22.9" customHeight="1">
      <c r="A94" s="33" t="s">
        <v>45</v>
      </c>
      <c r="B94" s="33" t="s">
        <v>20</v>
      </c>
      <c r="C94" s="13" t="s">
        <v>21</v>
      </c>
      <c r="D94" s="9">
        <v>274.7</v>
      </c>
      <c r="E94" s="9">
        <f>E95+E96+E97+E98+E99</f>
        <v>275</v>
      </c>
      <c r="F94" s="9">
        <f>F95+F96+F97+F98+F99</f>
        <v>275</v>
      </c>
      <c r="G94" s="9">
        <f>G95+G96+G97+G98+G99</f>
        <v>200</v>
      </c>
      <c r="H94" s="9">
        <f>H95+H96+H97+H98+H99</f>
        <v>200</v>
      </c>
      <c r="I94" s="9">
        <f t="shared" si="29"/>
        <v>1224.7</v>
      </c>
    </row>
    <row r="95" spans="1:11" s="2" customFormat="1" ht="22.9" customHeight="1">
      <c r="A95" s="34"/>
      <c r="B95" s="34"/>
      <c r="C95" s="13" t="s">
        <v>28</v>
      </c>
      <c r="D95" s="15">
        <v>175.7</v>
      </c>
      <c r="E95" s="15">
        <v>275</v>
      </c>
      <c r="F95" s="15">
        <v>275</v>
      </c>
      <c r="G95" s="15">
        <v>200</v>
      </c>
      <c r="H95" s="15">
        <v>200</v>
      </c>
      <c r="I95" s="15">
        <f t="shared" si="29"/>
        <v>1125.7</v>
      </c>
    </row>
    <row r="96" spans="1:11" s="2" customFormat="1" ht="22.9" customHeight="1">
      <c r="A96" s="34"/>
      <c r="B96" s="34"/>
      <c r="C96" s="13" t="s">
        <v>29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f t="shared" si="29"/>
        <v>0</v>
      </c>
    </row>
    <row r="97" spans="1:9" s="2" customFormat="1" ht="22.9" customHeight="1">
      <c r="A97" s="34"/>
      <c r="B97" s="34"/>
      <c r="C97" s="13" t="s">
        <v>30</v>
      </c>
      <c r="D97" s="15">
        <v>99</v>
      </c>
      <c r="E97" s="15">
        <v>0</v>
      </c>
      <c r="F97" s="15">
        <v>0</v>
      </c>
      <c r="G97" s="15">
        <v>0</v>
      </c>
      <c r="H97" s="15">
        <v>0</v>
      </c>
      <c r="I97" s="15">
        <f t="shared" si="29"/>
        <v>99</v>
      </c>
    </row>
    <row r="98" spans="1:9" s="2" customFormat="1" ht="22.9" customHeight="1">
      <c r="A98" s="34"/>
      <c r="B98" s="34"/>
      <c r="C98" s="13" t="s">
        <v>31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f t="shared" ref="I98:I100" si="30">H98+G98+F98+E98+D98</f>
        <v>0</v>
      </c>
    </row>
    <row r="99" spans="1:9" s="2" customFormat="1" ht="22.9" customHeight="1">
      <c r="A99" s="35"/>
      <c r="B99" s="35"/>
      <c r="C99" s="13" t="s">
        <v>32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f t="shared" si="30"/>
        <v>0</v>
      </c>
    </row>
    <row r="100" spans="1:9" s="2" customFormat="1" ht="22.9" customHeight="1">
      <c r="A100" s="23" t="s">
        <v>46</v>
      </c>
      <c r="B100" s="33" t="s">
        <v>20</v>
      </c>
      <c r="C100" s="13" t="s">
        <v>21</v>
      </c>
      <c r="D100" s="9">
        <v>195</v>
      </c>
      <c r="E100" s="9">
        <v>0</v>
      </c>
      <c r="F100" s="9">
        <v>0</v>
      </c>
      <c r="G100" s="9">
        <v>0</v>
      </c>
      <c r="H100" s="9">
        <v>0</v>
      </c>
      <c r="I100" s="9">
        <f t="shared" si="30"/>
        <v>195</v>
      </c>
    </row>
    <row r="101" spans="1:9" s="2" customFormat="1" ht="22.9" customHeight="1">
      <c r="A101" s="14" t="s">
        <v>47</v>
      </c>
      <c r="B101" s="34"/>
      <c r="C101" s="13" t="s">
        <v>28</v>
      </c>
      <c r="D101" s="15">
        <v>195</v>
      </c>
      <c r="E101" s="15">
        <v>0</v>
      </c>
      <c r="F101" s="15">
        <v>0</v>
      </c>
      <c r="G101" s="15">
        <v>0</v>
      </c>
      <c r="H101" s="15">
        <v>0</v>
      </c>
      <c r="I101" s="15">
        <v>195</v>
      </c>
    </row>
    <row r="102" spans="1:9" s="2" customFormat="1" ht="22.9" customHeight="1">
      <c r="A102" s="14"/>
      <c r="B102" s="34"/>
      <c r="C102" s="13" t="s">
        <v>29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</row>
    <row r="103" spans="1:9" s="2" customFormat="1" ht="22.9" customHeight="1">
      <c r="A103" s="14"/>
      <c r="B103" s="34"/>
      <c r="C103" s="13" t="s">
        <v>30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</row>
    <row r="104" spans="1:9" s="2" customFormat="1" ht="22.9" customHeight="1">
      <c r="A104" s="14"/>
      <c r="B104" s="34"/>
      <c r="C104" s="13" t="s">
        <v>31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</row>
    <row r="105" spans="1:9" s="2" customFormat="1" ht="22.9" customHeight="1">
      <c r="A105" s="14"/>
      <c r="B105" s="35"/>
      <c r="C105" s="13" t="s">
        <v>32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</row>
    <row r="106" spans="1:9" s="2" customFormat="1" ht="22.9" customHeight="1">
      <c r="A106" s="33" t="s">
        <v>48</v>
      </c>
      <c r="B106" s="33" t="s">
        <v>20</v>
      </c>
      <c r="C106" s="13" t="s">
        <v>21</v>
      </c>
      <c r="D106" s="9">
        <v>0</v>
      </c>
      <c r="E106" s="9">
        <f>E107+E108+E109+E110+E111</f>
        <v>5</v>
      </c>
      <c r="F106" s="9">
        <f>F107+F108+F109+F110+F111</f>
        <v>5</v>
      </c>
      <c r="G106" s="9">
        <f>G107+G108+G109+G110+G111</f>
        <v>5</v>
      </c>
      <c r="H106" s="9">
        <f>H107+H108+H109+H110+H111</f>
        <v>5</v>
      </c>
      <c r="I106" s="9">
        <f>H106+G106+F106+E106+D106</f>
        <v>20</v>
      </c>
    </row>
    <row r="107" spans="1:9" s="2" customFormat="1" ht="22.9" customHeight="1">
      <c r="A107" s="39"/>
      <c r="B107" s="39"/>
      <c r="C107" s="13" t="s">
        <v>28</v>
      </c>
      <c r="D107" s="15">
        <v>0</v>
      </c>
      <c r="E107" s="15">
        <v>5</v>
      </c>
      <c r="F107" s="15">
        <v>5</v>
      </c>
      <c r="G107" s="15">
        <v>5</v>
      </c>
      <c r="H107" s="15">
        <v>5</v>
      </c>
      <c r="I107" s="15">
        <f>H107+G107+F107+E107+D107</f>
        <v>20</v>
      </c>
    </row>
    <row r="108" spans="1:9" s="2" customFormat="1" ht="22.9" customHeight="1">
      <c r="A108" s="39"/>
      <c r="B108" s="39"/>
      <c r="C108" s="13" t="s">
        <v>29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f>H108+G108+F108+E108+D108</f>
        <v>0</v>
      </c>
    </row>
    <row r="109" spans="1:9" s="2" customFormat="1" ht="22.9" customHeight="1">
      <c r="A109" s="39"/>
      <c r="B109" s="39"/>
      <c r="C109" s="13" t="s">
        <v>30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f>H109+G109+F109+E109+D109</f>
        <v>0</v>
      </c>
    </row>
    <row r="110" spans="1:9" s="2" customFormat="1" ht="22.9" customHeight="1">
      <c r="A110" s="39"/>
      <c r="B110" s="39"/>
      <c r="C110" s="13" t="s">
        <v>31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f t="shared" ref="I110:I112" si="31">H110+G110+F110+E110+D110</f>
        <v>0</v>
      </c>
    </row>
    <row r="111" spans="1:9" s="2" customFormat="1" ht="22.9" customHeight="1">
      <c r="A111" s="40"/>
      <c r="B111" s="40"/>
      <c r="C111" s="13" t="s">
        <v>32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f t="shared" si="31"/>
        <v>0</v>
      </c>
    </row>
    <row r="112" spans="1:9" s="2" customFormat="1" ht="22.9" customHeight="1">
      <c r="A112" s="21" t="s">
        <v>49</v>
      </c>
      <c r="B112" s="33" t="s">
        <v>20</v>
      </c>
      <c r="C112" s="13" t="s">
        <v>21</v>
      </c>
      <c r="D112" s="9">
        <f>D113+D114+D115+D116+D117</f>
        <v>100</v>
      </c>
      <c r="E112" s="9">
        <f>E113+E114+E115+E116+E117</f>
        <v>0</v>
      </c>
      <c r="F112" s="9">
        <f>F113+F114+F115+F116+F117</f>
        <v>0</v>
      </c>
      <c r="G112" s="9">
        <f>G113+G114+G115+G116+G117</f>
        <v>0</v>
      </c>
      <c r="H112" s="9">
        <f>H113+H114+H115+H116+H117</f>
        <v>0</v>
      </c>
      <c r="I112" s="9">
        <f t="shared" si="31"/>
        <v>100</v>
      </c>
    </row>
    <row r="113" spans="1:9" s="2" customFormat="1" ht="26.25" customHeight="1">
      <c r="A113" s="16" t="s">
        <v>50</v>
      </c>
      <c r="B113" s="34"/>
      <c r="C113" s="13" t="s">
        <v>28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</row>
    <row r="114" spans="1:9" s="2" customFormat="1" ht="22.9" customHeight="1">
      <c r="A114" s="14"/>
      <c r="B114" s="34"/>
      <c r="C114" s="13" t="s">
        <v>29</v>
      </c>
      <c r="D114" s="15">
        <v>100</v>
      </c>
      <c r="E114" s="15">
        <v>0</v>
      </c>
      <c r="F114" s="15">
        <v>0</v>
      </c>
      <c r="G114" s="15">
        <v>0</v>
      </c>
      <c r="H114" s="15">
        <v>0</v>
      </c>
      <c r="I114" s="15">
        <f>H114+G114+F114+E114+D114</f>
        <v>100</v>
      </c>
    </row>
    <row r="115" spans="1:9" s="2" customFormat="1" ht="22.9" customHeight="1">
      <c r="A115" s="14"/>
      <c r="B115" s="34"/>
      <c r="C115" s="13" t="s">
        <v>30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f>H115+G115+F115+E115+D115</f>
        <v>0</v>
      </c>
    </row>
    <row r="116" spans="1:9" s="2" customFormat="1" ht="22.9" customHeight="1">
      <c r="A116" s="14"/>
      <c r="B116" s="34"/>
      <c r="C116" s="13" t="s">
        <v>31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f t="shared" ref="I116:I117" si="32">H116+G116+F116+E116+D116</f>
        <v>0</v>
      </c>
    </row>
    <row r="117" spans="1:9" s="2" customFormat="1" ht="22.9" customHeight="1">
      <c r="A117" s="14"/>
      <c r="B117" s="35"/>
      <c r="C117" s="13" t="s">
        <v>32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f t="shared" si="32"/>
        <v>0</v>
      </c>
    </row>
    <row r="118" spans="1:9" s="2" customFormat="1" ht="22.9" customHeight="1">
      <c r="A118" s="30" t="s">
        <v>51</v>
      </c>
      <c r="B118" s="33" t="s">
        <v>20</v>
      </c>
      <c r="C118" s="11" t="s">
        <v>21</v>
      </c>
      <c r="D118" s="12">
        <f>D119+D120+D121+D122+D123</f>
        <v>67.599999999999994</v>
      </c>
      <c r="E118" s="12">
        <f>E119+E120+E121+E122+E123</f>
        <v>95</v>
      </c>
      <c r="F118" s="12">
        <f>F119+F120+F121+F122+F123</f>
        <v>95</v>
      </c>
      <c r="G118" s="12">
        <f t="shared" ref="G118:H118" si="33">G119+G120+G121+G122+G123</f>
        <v>100</v>
      </c>
      <c r="H118" s="12">
        <f t="shared" si="33"/>
        <v>100</v>
      </c>
      <c r="I118" s="12">
        <f>D118+E118+F118+G118+H118</f>
        <v>457.6</v>
      </c>
    </row>
    <row r="119" spans="1:9" s="2" customFormat="1" ht="22.9" customHeight="1">
      <c r="A119" s="31"/>
      <c r="B119" s="34"/>
      <c r="C119" s="11" t="s">
        <v>28</v>
      </c>
      <c r="D119" s="12">
        <v>67.599999999999994</v>
      </c>
      <c r="E119" s="12">
        <f>E125+E131</f>
        <v>95</v>
      </c>
      <c r="F119" s="12">
        <v>95</v>
      </c>
      <c r="G119" s="12">
        <f t="shared" ref="G119:H119" si="34">G125+G131</f>
        <v>100</v>
      </c>
      <c r="H119" s="12">
        <f t="shared" si="34"/>
        <v>100</v>
      </c>
      <c r="I119" s="12">
        <f>D119+E119+F119+G119+H119</f>
        <v>457.6</v>
      </c>
    </row>
    <row r="120" spans="1:9" s="2" customFormat="1" ht="22.9" customHeight="1">
      <c r="A120" s="31"/>
      <c r="B120" s="34"/>
      <c r="C120" s="11" t="s">
        <v>29</v>
      </c>
      <c r="D120" s="12">
        <f t="shared" ref="D120:H123" si="35">D126+D132</f>
        <v>0</v>
      </c>
      <c r="E120" s="12">
        <f t="shared" si="35"/>
        <v>0</v>
      </c>
      <c r="F120" s="12">
        <f>F126+F132</f>
        <v>0</v>
      </c>
      <c r="G120" s="12">
        <f t="shared" si="35"/>
        <v>0</v>
      </c>
      <c r="H120" s="12">
        <f t="shared" si="35"/>
        <v>0</v>
      </c>
      <c r="I120" s="12">
        <f t="shared" ref="I120:I183" si="36">D120+E120+F120+G120+H120</f>
        <v>0</v>
      </c>
    </row>
    <row r="121" spans="1:9" s="2" customFormat="1" ht="22.9" customHeight="1">
      <c r="A121" s="31"/>
      <c r="B121" s="34"/>
      <c r="C121" s="11" t="s">
        <v>30</v>
      </c>
      <c r="D121" s="12">
        <f t="shared" si="35"/>
        <v>0</v>
      </c>
      <c r="E121" s="12">
        <f t="shared" si="35"/>
        <v>0</v>
      </c>
      <c r="F121" s="12">
        <f>F127+F133</f>
        <v>0</v>
      </c>
      <c r="G121" s="12">
        <f t="shared" si="35"/>
        <v>0</v>
      </c>
      <c r="H121" s="12">
        <f t="shared" si="35"/>
        <v>0</v>
      </c>
      <c r="I121" s="12">
        <f t="shared" si="36"/>
        <v>0</v>
      </c>
    </row>
    <row r="122" spans="1:9" s="2" customFormat="1" ht="22.9" customHeight="1">
      <c r="A122" s="31"/>
      <c r="B122" s="34"/>
      <c r="C122" s="11" t="s">
        <v>31</v>
      </c>
      <c r="D122" s="12">
        <f t="shared" si="35"/>
        <v>0</v>
      </c>
      <c r="E122" s="12">
        <f t="shared" si="35"/>
        <v>0</v>
      </c>
      <c r="F122" s="12">
        <f>F128+F134</f>
        <v>0</v>
      </c>
      <c r="G122" s="12">
        <f t="shared" si="35"/>
        <v>0</v>
      </c>
      <c r="H122" s="12">
        <f t="shared" si="35"/>
        <v>0</v>
      </c>
      <c r="I122" s="12">
        <f t="shared" si="36"/>
        <v>0</v>
      </c>
    </row>
    <row r="123" spans="1:9" s="2" customFormat="1" ht="22.9" customHeight="1">
      <c r="A123" s="32"/>
      <c r="B123" s="35"/>
      <c r="C123" s="11" t="s">
        <v>32</v>
      </c>
      <c r="D123" s="12">
        <f t="shared" si="35"/>
        <v>0</v>
      </c>
      <c r="E123" s="12">
        <f t="shared" si="35"/>
        <v>0</v>
      </c>
      <c r="F123" s="12">
        <f>F129+F135</f>
        <v>0</v>
      </c>
      <c r="G123" s="12">
        <f t="shared" si="35"/>
        <v>0</v>
      </c>
      <c r="H123" s="12">
        <f t="shared" si="35"/>
        <v>0</v>
      </c>
      <c r="I123" s="12">
        <f t="shared" si="36"/>
        <v>0</v>
      </c>
    </row>
    <row r="124" spans="1:9" s="2" customFormat="1" ht="22.9" customHeight="1">
      <c r="A124" s="33" t="s">
        <v>52</v>
      </c>
      <c r="B124" s="33" t="s">
        <v>20</v>
      </c>
      <c r="C124" s="19" t="s">
        <v>21</v>
      </c>
      <c r="D124" s="9">
        <f>D125+D126+D127+D128+D129</f>
        <v>67.599999999999994</v>
      </c>
      <c r="E124" s="9">
        <f t="shared" ref="E124:H124" si="37">E125+E126+E127+E128+E129</f>
        <v>90</v>
      </c>
      <c r="F124" s="9">
        <f t="shared" si="37"/>
        <v>90</v>
      </c>
      <c r="G124" s="9">
        <f t="shared" si="37"/>
        <v>90</v>
      </c>
      <c r="H124" s="9">
        <f t="shared" si="37"/>
        <v>90</v>
      </c>
      <c r="I124" s="9">
        <f t="shared" si="36"/>
        <v>427.6</v>
      </c>
    </row>
    <row r="125" spans="1:9" s="2" customFormat="1" ht="22.9" customHeight="1">
      <c r="A125" s="34"/>
      <c r="B125" s="34"/>
      <c r="C125" s="13" t="s">
        <v>28</v>
      </c>
      <c r="D125" s="15">
        <v>67.599999999999994</v>
      </c>
      <c r="E125" s="15">
        <v>90</v>
      </c>
      <c r="F125" s="15">
        <v>90</v>
      </c>
      <c r="G125" s="15">
        <v>90</v>
      </c>
      <c r="H125" s="15">
        <v>90</v>
      </c>
      <c r="I125" s="15">
        <f t="shared" si="36"/>
        <v>427.6</v>
      </c>
    </row>
    <row r="126" spans="1:9" s="2" customFormat="1" ht="22.9" customHeight="1">
      <c r="A126" s="34"/>
      <c r="B126" s="34"/>
      <c r="C126" s="13" t="s">
        <v>29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f t="shared" si="36"/>
        <v>0</v>
      </c>
    </row>
    <row r="127" spans="1:9" s="2" customFormat="1" ht="22.9" customHeight="1">
      <c r="A127" s="34"/>
      <c r="B127" s="34"/>
      <c r="C127" s="13" t="s">
        <v>30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f t="shared" si="36"/>
        <v>0</v>
      </c>
    </row>
    <row r="128" spans="1:9" s="2" customFormat="1" ht="22.9" customHeight="1">
      <c r="A128" s="34"/>
      <c r="B128" s="34"/>
      <c r="C128" s="13" t="s">
        <v>31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f t="shared" si="36"/>
        <v>0</v>
      </c>
    </row>
    <row r="129" spans="1:9" s="2" customFormat="1" ht="22.9" customHeight="1">
      <c r="A129" s="35"/>
      <c r="B129" s="35"/>
      <c r="C129" s="13" t="s">
        <v>32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f t="shared" si="36"/>
        <v>0</v>
      </c>
    </row>
    <row r="130" spans="1:9" s="2" customFormat="1" ht="22.9" customHeight="1">
      <c r="A130" s="33" t="s">
        <v>53</v>
      </c>
      <c r="B130" s="33" t="s">
        <v>20</v>
      </c>
      <c r="C130" s="19" t="s">
        <v>21</v>
      </c>
      <c r="D130" s="9">
        <v>0</v>
      </c>
      <c r="E130" s="9">
        <f t="shared" ref="E130:H130" si="38">E131+E132+E133+E134+E135</f>
        <v>5</v>
      </c>
      <c r="F130" s="9">
        <f t="shared" si="38"/>
        <v>5</v>
      </c>
      <c r="G130" s="9">
        <f t="shared" si="38"/>
        <v>10</v>
      </c>
      <c r="H130" s="9">
        <f t="shared" si="38"/>
        <v>10</v>
      </c>
      <c r="I130" s="9">
        <f t="shared" si="36"/>
        <v>30</v>
      </c>
    </row>
    <row r="131" spans="1:9" s="2" customFormat="1" ht="22.9" customHeight="1">
      <c r="A131" s="34"/>
      <c r="B131" s="34"/>
      <c r="C131" s="13" t="s">
        <v>28</v>
      </c>
      <c r="D131" s="15">
        <v>0</v>
      </c>
      <c r="E131" s="15">
        <v>5</v>
      </c>
      <c r="F131" s="15">
        <v>5</v>
      </c>
      <c r="G131" s="15">
        <v>10</v>
      </c>
      <c r="H131" s="15">
        <v>10</v>
      </c>
      <c r="I131" s="15">
        <f t="shared" si="36"/>
        <v>30</v>
      </c>
    </row>
    <row r="132" spans="1:9" s="2" customFormat="1" ht="22.9" customHeight="1">
      <c r="A132" s="34"/>
      <c r="B132" s="34"/>
      <c r="C132" s="13" t="s">
        <v>29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f t="shared" si="36"/>
        <v>0</v>
      </c>
    </row>
    <row r="133" spans="1:9" s="2" customFormat="1" ht="22.9" customHeight="1">
      <c r="A133" s="34"/>
      <c r="B133" s="34"/>
      <c r="C133" s="13" t="s">
        <v>30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f t="shared" si="36"/>
        <v>0</v>
      </c>
    </row>
    <row r="134" spans="1:9" s="2" customFormat="1" ht="22.9" customHeight="1">
      <c r="A134" s="34"/>
      <c r="B134" s="34"/>
      <c r="C134" s="13" t="s">
        <v>31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f t="shared" si="36"/>
        <v>0</v>
      </c>
    </row>
    <row r="135" spans="1:9" s="2" customFormat="1" ht="22.9" customHeight="1">
      <c r="A135" s="35"/>
      <c r="B135" s="35"/>
      <c r="C135" s="13" t="s">
        <v>32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f t="shared" si="36"/>
        <v>0</v>
      </c>
    </row>
    <row r="136" spans="1:9" s="2" customFormat="1" ht="22.9" customHeight="1">
      <c r="A136" s="30" t="s">
        <v>54</v>
      </c>
      <c r="B136" s="33" t="s">
        <v>20</v>
      </c>
      <c r="C136" s="11" t="s">
        <v>21</v>
      </c>
      <c r="D136" s="12">
        <f>D137+D138+D139+D140+D141</f>
        <v>0</v>
      </c>
      <c r="E136" s="12">
        <f>E137+E138+E139+E140+E141</f>
        <v>228.4</v>
      </c>
      <c r="F136" s="12">
        <f>F137+F138+F139+F140+F141</f>
        <v>228.4</v>
      </c>
      <c r="G136" s="12">
        <f t="shared" ref="G136:H136" si="39">G137+G138+G139+G140+G141</f>
        <v>100.5</v>
      </c>
      <c r="H136" s="12">
        <f t="shared" si="39"/>
        <v>100.5</v>
      </c>
      <c r="I136" s="9">
        <f t="shared" si="36"/>
        <v>657.8</v>
      </c>
    </row>
    <row r="137" spans="1:9" s="2" customFormat="1" ht="22.9" customHeight="1">
      <c r="A137" s="31"/>
      <c r="B137" s="34"/>
      <c r="C137" s="11" t="s">
        <v>28</v>
      </c>
      <c r="D137" s="12">
        <f>D143+D149</f>
        <v>0</v>
      </c>
      <c r="E137" s="12">
        <f>E143+E149</f>
        <v>228.4</v>
      </c>
      <c r="F137" s="12">
        <f>F143+F149</f>
        <v>228.4</v>
      </c>
      <c r="G137" s="12">
        <f t="shared" ref="G137:H137" si="40">G143+G149</f>
        <v>100.5</v>
      </c>
      <c r="H137" s="12">
        <f t="shared" si="40"/>
        <v>100.5</v>
      </c>
      <c r="I137" s="15">
        <f t="shared" si="36"/>
        <v>657.8</v>
      </c>
    </row>
    <row r="138" spans="1:9" s="2" customFormat="1" ht="22.9" customHeight="1">
      <c r="A138" s="31"/>
      <c r="B138" s="34"/>
      <c r="C138" s="11" t="s">
        <v>29</v>
      </c>
      <c r="D138" s="12">
        <f t="shared" ref="D138:H141" si="41">D144+D150</f>
        <v>0</v>
      </c>
      <c r="E138" s="12">
        <f t="shared" si="41"/>
        <v>0</v>
      </c>
      <c r="F138" s="12">
        <f>F144+F150</f>
        <v>0</v>
      </c>
      <c r="G138" s="12">
        <f t="shared" si="41"/>
        <v>0</v>
      </c>
      <c r="H138" s="12">
        <f t="shared" si="41"/>
        <v>0</v>
      </c>
      <c r="I138" s="15">
        <f t="shared" si="36"/>
        <v>0</v>
      </c>
    </row>
    <row r="139" spans="1:9" s="2" customFormat="1" ht="22.9" customHeight="1">
      <c r="A139" s="31"/>
      <c r="B139" s="34"/>
      <c r="C139" s="11" t="s">
        <v>30</v>
      </c>
      <c r="D139" s="12">
        <f t="shared" si="41"/>
        <v>0</v>
      </c>
      <c r="E139" s="12">
        <f t="shared" si="41"/>
        <v>0</v>
      </c>
      <c r="F139" s="12">
        <f>F145+F151</f>
        <v>0</v>
      </c>
      <c r="G139" s="12">
        <f t="shared" si="41"/>
        <v>0</v>
      </c>
      <c r="H139" s="12">
        <f t="shared" si="41"/>
        <v>0</v>
      </c>
      <c r="I139" s="15">
        <f t="shared" si="36"/>
        <v>0</v>
      </c>
    </row>
    <row r="140" spans="1:9" s="2" customFormat="1" ht="22.9" customHeight="1">
      <c r="A140" s="31"/>
      <c r="B140" s="34"/>
      <c r="C140" s="11" t="s">
        <v>31</v>
      </c>
      <c r="D140" s="12">
        <f t="shared" si="41"/>
        <v>0</v>
      </c>
      <c r="E140" s="12">
        <f t="shared" si="41"/>
        <v>0</v>
      </c>
      <c r="F140" s="12">
        <f>F146+F152</f>
        <v>0</v>
      </c>
      <c r="G140" s="12">
        <f t="shared" si="41"/>
        <v>0</v>
      </c>
      <c r="H140" s="12">
        <f t="shared" si="41"/>
        <v>0</v>
      </c>
      <c r="I140" s="15">
        <f t="shared" si="36"/>
        <v>0</v>
      </c>
    </row>
    <row r="141" spans="1:9" s="2" customFormat="1" ht="22.9" customHeight="1">
      <c r="A141" s="32"/>
      <c r="B141" s="35"/>
      <c r="C141" s="11" t="s">
        <v>32</v>
      </c>
      <c r="D141" s="12">
        <f t="shared" si="41"/>
        <v>0</v>
      </c>
      <c r="E141" s="12">
        <f t="shared" si="41"/>
        <v>0</v>
      </c>
      <c r="F141" s="12">
        <f t="shared" si="41"/>
        <v>0</v>
      </c>
      <c r="G141" s="12">
        <f t="shared" si="41"/>
        <v>0</v>
      </c>
      <c r="H141" s="12">
        <f t="shared" si="41"/>
        <v>0</v>
      </c>
      <c r="I141" s="15">
        <f t="shared" si="36"/>
        <v>0</v>
      </c>
    </row>
    <row r="142" spans="1:9" s="2" customFormat="1" ht="22.9" customHeight="1">
      <c r="A142" s="33" t="s">
        <v>55</v>
      </c>
      <c r="B142" s="33" t="s">
        <v>20</v>
      </c>
      <c r="C142" s="19" t="s">
        <v>21</v>
      </c>
      <c r="D142" s="9">
        <f>D143+D144+D145+D146+D147</f>
        <v>0</v>
      </c>
      <c r="E142" s="9">
        <f t="shared" ref="E142:H142" si="42">E143+E144+E145+E146+E147</f>
        <v>227.9</v>
      </c>
      <c r="F142" s="9">
        <f t="shared" si="42"/>
        <v>227.9</v>
      </c>
      <c r="G142" s="9">
        <f t="shared" si="42"/>
        <v>100</v>
      </c>
      <c r="H142" s="9">
        <f t="shared" si="42"/>
        <v>100</v>
      </c>
      <c r="I142" s="9">
        <f t="shared" si="36"/>
        <v>655.8</v>
      </c>
    </row>
    <row r="143" spans="1:9" s="2" customFormat="1" ht="22.9" customHeight="1">
      <c r="A143" s="34"/>
      <c r="B143" s="34"/>
      <c r="C143" s="13" t="s">
        <v>28</v>
      </c>
      <c r="D143" s="15">
        <v>0</v>
      </c>
      <c r="E143" s="15">
        <v>227.9</v>
      </c>
      <c r="F143" s="15">
        <v>227.9</v>
      </c>
      <c r="G143" s="15">
        <v>100</v>
      </c>
      <c r="H143" s="15">
        <v>100</v>
      </c>
      <c r="I143" s="15">
        <f t="shared" si="36"/>
        <v>655.8</v>
      </c>
    </row>
    <row r="144" spans="1:9" s="2" customFormat="1" ht="22.9" customHeight="1">
      <c r="A144" s="34"/>
      <c r="B144" s="34"/>
      <c r="C144" s="13" t="s">
        <v>29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f t="shared" si="36"/>
        <v>0</v>
      </c>
    </row>
    <row r="145" spans="1:9" s="2" customFormat="1" ht="22.9" customHeight="1">
      <c r="A145" s="34"/>
      <c r="B145" s="34"/>
      <c r="C145" s="13" t="s">
        <v>30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f t="shared" si="36"/>
        <v>0</v>
      </c>
    </row>
    <row r="146" spans="1:9" s="2" customFormat="1" ht="22.9" customHeight="1">
      <c r="A146" s="34"/>
      <c r="B146" s="34"/>
      <c r="C146" s="13" t="s">
        <v>31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f t="shared" si="36"/>
        <v>0</v>
      </c>
    </row>
    <row r="147" spans="1:9" s="2" customFormat="1" ht="22.9" customHeight="1">
      <c r="A147" s="35"/>
      <c r="B147" s="35"/>
      <c r="C147" s="13" t="s">
        <v>32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f t="shared" si="36"/>
        <v>0</v>
      </c>
    </row>
    <row r="148" spans="1:9" s="2" customFormat="1" ht="22.9" customHeight="1">
      <c r="A148" s="33" t="s">
        <v>56</v>
      </c>
      <c r="B148" s="33" t="s">
        <v>20</v>
      </c>
      <c r="C148" s="19" t="s">
        <v>21</v>
      </c>
      <c r="D148" s="12">
        <f>D149+D150+D151+D152+D153</f>
        <v>0</v>
      </c>
      <c r="E148" s="12">
        <f>E149+E150+E151+E152+E153</f>
        <v>0.5</v>
      </c>
      <c r="F148" s="12">
        <f t="shared" ref="F148:H148" si="43">F149+F150+F151+F152+F153</f>
        <v>0.5</v>
      </c>
      <c r="G148" s="12">
        <f t="shared" si="43"/>
        <v>0.5</v>
      </c>
      <c r="H148" s="12">
        <f t="shared" si="43"/>
        <v>0.5</v>
      </c>
      <c r="I148" s="9">
        <f t="shared" si="36"/>
        <v>2</v>
      </c>
    </row>
    <row r="149" spans="1:9" s="2" customFormat="1" ht="22.9" customHeight="1">
      <c r="A149" s="34"/>
      <c r="B149" s="34"/>
      <c r="C149" s="13" t="s">
        <v>28</v>
      </c>
      <c r="D149" s="15">
        <v>0</v>
      </c>
      <c r="E149" s="15">
        <v>0.5</v>
      </c>
      <c r="F149" s="15">
        <v>0.5</v>
      </c>
      <c r="G149" s="15">
        <v>0.5</v>
      </c>
      <c r="H149" s="15">
        <v>0.5</v>
      </c>
      <c r="I149" s="15">
        <f t="shared" si="36"/>
        <v>2</v>
      </c>
    </row>
    <row r="150" spans="1:9" s="2" customFormat="1" ht="22.9" customHeight="1">
      <c r="A150" s="34"/>
      <c r="B150" s="34"/>
      <c r="C150" s="13" t="s">
        <v>29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f t="shared" si="36"/>
        <v>0</v>
      </c>
    </row>
    <row r="151" spans="1:9" s="2" customFormat="1" ht="22.9" customHeight="1">
      <c r="A151" s="34"/>
      <c r="B151" s="34"/>
      <c r="C151" s="13" t="s">
        <v>30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f t="shared" si="36"/>
        <v>0</v>
      </c>
    </row>
    <row r="152" spans="1:9" s="2" customFormat="1" ht="22.9" customHeight="1">
      <c r="A152" s="34"/>
      <c r="B152" s="34"/>
      <c r="C152" s="13" t="s">
        <v>31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f t="shared" si="36"/>
        <v>0</v>
      </c>
    </row>
    <row r="153" spans="1:9" s="2" customFormat="1" ht="22.9" customHeight="1">
      <c r="A153" s="35"/>
      <c r="B153" s="35"/>
      <c r="C153" s="13" t="s">
        <v>32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f t="shared" si="36"/>
        <v>0</v>
      </c>
    </row>
    <row r="154" spans="1:9" s="2" customFormat="1" ht="22.9" customHeight="1">
      <c r="A154" s="30" t="s">
        <v>57</v>
      </c>
      <c r="B154" s="33" t="s">
        <v>58</v>
      </c>
      <c r="C154" s="11" t="s">
        <v>21</v>
      </c>
      <c r="D154" s="12">
        <f>D155+D156+D157+D158+D159</f>
        <v>7824.3</v>
      </c>
      <c r="E154" s="12">
        <f t="shared" ref="E154:H154" si="44">E155+E156+E157+E158+E159</f>
        <v>1959.6</v>
      </c>
      <c r="F154" s="12">
        <f t="shared" si="44"/>
        <v>2170.8000000000002</v>
      </c>
      <c r="G154" s="12">
        <f t="shared" si="44"/>
        <v>2170.8000000000002</v>
      </c>
      <c r="H154" s="12">
        <f t="shared" si="44"/>
        <v>2068</v>
      </c>
      <c r="I154" s="9">
        <f t="shared" si="36"/>
        <v>16193.5</v>
      </c>
    </row>
    <row r="155" spans="1:9" s="2" customFormat="1" ht="22.9" customHeight="1">
      <c r="A155" s="31"/>
      <c r="B155" s="34"/>
      <c r="C155" s="11" t="s">
        <v>28</v>
      </c>
      <c r="D155" s="12">
        <v>5616.5</v>
      </c>
      <c r="E155" s="12">
        <f t="shared" ref="D155:H159" si="45">E161+E167+E173+E179+E185</f>
        <v>1959.6</v>
      </c>
      <c r="F155" s="12">
        <f>F161+F167+F173+F179+F185</f>
        <v>1770.8</v>
      </c>
      <c r="G155" s="12">
        <f t="shared" si="45"/>
        <v>1770.8</v>
      </c>
      <c r="H155" s="12">
        <f t="shared" si="45"/>
        <v>1668</v>
      </c>
      <c r="I155" s="15">
        <f t="shared" si="36"/>
        <v>12785.7</v>
      </c>
    </row>
    <row r="156" spans="1:9" s="2" customFormat="1" ht="22.9" customHeight="1">
      <c r="A156" s="31"/>
      <c r="B156" s="34"/>
      <c r="C156" s="11" t="s">
        <v>29</v>
      </c>
      <c r="D156" s="12">
        <f t="shared" si="45"/>
        <v>319.89999999999998</v>
      </c>
      <c r="E156" s="12">
        <f t="shared" si="45"/>
        <v>0</v>
      </c>
      <c r="F156" s="12">
        <f>F162+F168+F174+F180+F186</f>
        <v>0</v>
      </c>
      <c r="G156" s="12">
        <f t="shared" si="45"/>
        <v>0</v>
      </c>
      <c r="H156" s="12">
        <f t="shared" si="45"/>
        <v>0</v>
      </c>
      <c r="I156" s="15">
        <f t="shared" si="36"/>
        <v>319.89999999999998</v>
      </c>
    </row>
    <row r="157" spans="1:9" s="2" customFormat="1" ht="22.9" customHeight="1">
      <c r="A157" s="31"/>
      <c r="B157" s="34"/>
      <c r="C157" s="11" t="s">
        <v>30</v>
      </c>
      <c r="D157" s="12">
        <f t="shared" si="45"/>
        <v>1887.9</v>
      </c>
      <c r="E157" s="12">
        <f t="shared" si="45"/>
        <v>0</v>
      </c>
      <c r="F157" s="12">
        <v>400</v>
      </c>
      <c r="G157" s="12">
        <f t="shared" si="45"/>
        <v>400</v>
      </c>
      <c r="H157" s="12">
        <f t="shared" si="45"/>
        <v>400</v>
      </c>
      <c r="I157" s="15">
        <f t="shared" si="36"/>
        <v>3087.9</v>
      </c>
    </row>
    <row r="158" spans="1:9" s="2" customFormat="1" ht="22.9" customHeight="1">
      <c r="A158" s="31"/>
      <c r="B158" s="34"/>
      <c r="C158" s="11" t="s">
        <v>31</v>
      </c>
      <c r="D158" s="12">
        <f t="shared" si="45"/>
        <v>0</v>
      </c>
      <c r="E158" s="12">
        <f t="shared" si="45"/>
        <v>0</v>
      </c>
      <c r="F158" s="12">
        <f>F164+F170+F176+F182+F188</f>
        <v>0</v>
      </c>
      <c r="G158" s="12">
        <f t="shared" si="45"/>
        <v>0</v>
      </c>
      <c r="H158" s="12">
        <f t="shared" si="45"/>
        <v>0</v>
      </c>
      <c r="I158" s="15">
        <f t="shared" si="36"/>
        <v>0</v>
      </c>
    </row>
    <row r="159" spans="1:9" s="2" customFormat="1" ht="22.9" customHeight="1">
      <c r="A159" s="32"/>
      <c r="B159" s="35"/>
      <c r="C159" s="11" t="s">
        <v>32</v>
      </c>
      <c r="D159" s="12">
        <f t="shared" si="45"/>
        <v>0</v>
      </c>
      <c r="E159" s="12">
        <f t="shared" si="45"/>
        <v>0</v>
      </c>
      <c r="F159" s="12">
        <f>F165+F171+F177+F183+F189</f>
        <v>0</v>
      </c>
      <c r="G159" s="12">
        <f t="shared" si="45"/>
        <v>0</v>
      </c>
      <c r="H159" s="12">
        <f t="shared" si="45"/>
        <v>0</v>
      </c>
      <c r="I159" s="15">
        <f t="shared" si="36"/>
        <v>0</v>
      </c>
    </row>
    <row r="160" spans="1:9" s="2" customFormat="1" ht="22.9" customHeight="1">
      <c r="A160" s="33" t="s">
        <v>59</v>
      </c>
      <c r="B160" s="33" t="s">
        <v>58</v>
      </c>
      <c r="C160" s="19" t="s">
        <v>21</v>
      </c>
      <c r="D160" s="9">
        <f>D161+D162+D163+D164+D165</f>
        <v>6085</v>
      </c>
      <c r="E160" s="9">
        <f t="shared" ref="E160:H160" si="46">E161+E162+E163+E164+E165</f>
        <v>1944.6</v>
      </c>
      <c r="F160" s="9">
        <f t="shared" si="46"/>
        <v>1747.6</v>
      </c>
      <c r="G160" s="9">
        <f t="shared" si="46"/>
        <v>1747.6</v>
      </c>
      <c r="H160" s="9">
        <f t="shared" si="46"/>
        <v>1644.8</v>
      </c>
      <c r="I160" s="9">
        <f t="shared" si="36"/>
        <v>13169.6</v>
      </c>
    </row>
    <row r="161" spans="1:12" s="2" customFormat="1" ht="22.9" customHeight="1">
      <c r="A161" s="34"/>
      <c r="B161" s="34"/>
      <c r="C161" s="13" t="s">
        <v>28</v>
      </c>
      <c r="D161" s="15">
        <v>5582.9</v>
      </c>
      <c r="E161" s="15">
        <v>1944.6</v>
      </c>
      <c r="F161" s="15">
        <v>1747.6</v>
      </c>
      <c r="G161" s="15">
        <v>1747.6</v>
      </c>
      <c r="H161" s="15">
        <v>1644.8</v>
      </c>
      <c r="I161" s="15">
        <f t="shared" si="36"/>
        <v>12667.5</v>
      </c>
    </row>
    <row r="162" spans="1:12" s="2" customFormat="1" ht="22.9" customHeight="1">
      <c r="A162" s="34"/>
      <c r="B162" s="34"/>
      <c r="C162" s="13" t="s">
        <v>29</v>
      </c>
      <c r="D162" s="15">
        <v>319.89999999999998</v>
      </c>
      <c r="E162" s="15">
        <v>0</v>
      </c>
      <c r="F162" s="15">
        <v>0</v>
      </c>
      <c r="G162" s="15">
        <v>0</v>
      </c>
      <c r="H162" s="15">
        <v>0</v>
      </c>
      <c r="I162" s="15">
        <f t="shared" si="36"/>
        <v>319.89999999999998</v>
      </c>
    </row>
    <row r="163" spans="1:12" s="2" customFormat="1" ht="22.9" customHeight="1">
      <c r="A163" s="34"/>
      <c r="B163" s="34"/>
      <c r="C163" s="13" t="s">
        <v>30</v>
      </c>
      <c r="D163" s="15">
        <v>182.2</v>
      </c>
      <c r="E163" s="15">
        <v>0</v>
      </c>
      <c r="F163" s="15">
        <v>0</v>
      </c>
      <c r="G163" s="15">
        <v>0</v>
      </c>
      <c r="H163" s="15">
        <v>0</v>
      </c>
      <c r="I163" s="15">
        <f t="shared" si="36"/>
        <v>182.2</v>
      </c>
      <c r="L163" s="22"/>
    </row>
    <row r="164" spans="1:12" s="2" customFormat="1" ht="22.9" customHeight="1">
      <c r="A164" s="34"/>
      <c r="B164" s="34"/>
      <c r="C164" s="13" t="s">
        <v>31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f t="shared" si="36"/>
        <v>0</v>
      </c>
    </row>
    <row r="165" spans="1:12" s="2" customFormat="1" ht="22.9" customHeight="1">
      <c r="A165" s="35"/>
      <c r="B165" s="35"/>
      <c r="C165" s="13" t="s">
        <v>32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f t="shared" si="36"/>
        <v>0</v>
      </c>
    </row>
    <row r="166" spans="1:12" s="2" customFormat="1" ht="22.9" customHeight="1">
      <c r="A166" s="33" t="s">
        <v>60</v>
      </c>
      <c r="B166" s="33" t="s">
        <v>58</v>
      </c>
      <c r="C166" s="19" t="s">
        <v>21</v>
      </c>
      <c r="D166" s="9">
        <f>D167+D168+D169+D170+D171</f>
        <v>120</v>
      </c>
      <c r="E166" s="9">
        <f t="shared" ref="E166:H166" si="47">E167+E168+E169+E170+E171</f>
        <v>15</v>
      </c>
      <c r="F166" s="9">
        <f t="shared" si="47"/>
        <v>423.2</v>
      </c>
      <c r="G166" s="9">
        <f t="shared" si="47"/>
        <v>423.2</v>
      </c>
      <c r="H166" s="9">
        <f t="shared" si="47"/>
        <v>423.2</v>
      </c>
      <c r="I166" s="9">
        <f t="shared" si="36"/>
        <v>1404.6</v>
      </c>
    </row>
    <row r="167" spans="1:12" s="2" customFormat="1" ht="22.9" customHeight="1">
      <c r="A167" s="37"/>
      <c r="B167" s="37"/>
      <c r="C167" s="13" t="s">
        <v>28</v>
      </c>
      <c r="D167" s="15">
        <v>1.2</v>
      </c>
      <c r="E167" s="15">
        <v>15</v>
      </c>
      <c r="F167" s="15">
        <v>23.2</v>
      </c>
      <c r="G167" s="15">
        <v>23.2</v>
      </c>
      <c r="H167" s="15">
        <f>15+8.2</f>
        <v>23.2</v>
      </c>
      <c r="I167" s="15">
        <f t="shared" si="36"/>
        <v>85.8</v>
      </c>
    </row>
    <row r="168" spans="1:12" s="2" customFormat="1" ht="22.9" customHeight="1">
      <c r="A168" s="37"/>
      <c r="B168" s="37"/>
      <c r="C168" s="13" t="s">
        <v>29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f t="shared" si="36"/>
        <v>0</v>
      </c>
    </row>
    <row r="169" spans="1:12" s="2" customFormat="1" ht="22.9" customHeight="1">
      <c r="A169" s="37"/>
      <c r="B169" s="37"/>
      <c r="C169" s="13" t="s">
        <v>30</v>
      </c>
      <c r="D169" s="15">
        <v>118.8</v>
      </c>
      <c r="E169" s="15">
        <v>0</v>
      </c>
      <c r="F169" s="15">
        <v>400</v>
      </c>
      <c r="G169" s="15">
        <v>400</v>
      </c>
      <c r="H169" s="15">
        <v>400</v>
      </c>
      <c r="I169" s="15">
        <f t="shared" si="36"/>
        <v>1318.8</v>
      </c>
    </row>
    <row r="170" spans="1:12" s="2" customFormat="1" ht="22.9" customHeight="1">
      <c r="A170" s="37"/>
      <c r="B170" s="37"/>
      <c r="C170" s="13" t="s">
        <v>31</v>
      </c>
      <c r="D170" s="15">
        <v>0</v>
      </c>
      <c r="E170" s="15">
        <v>0</v>
      </c>
      <c r="F170" s="15">
        <v>0</v>
      </c>
      <c r="G170" s="15">
        <v>0</v>
      </c>
      <c r="H170" s="9">
        <v>0</v>
      </c>
      <c r="I170" s="15">
        <f t="shared" si="36"/>
        <v>0</v>
      </c>
    </row>
    <row r="171" spans="1:12" s="2" customFormat="1" ht="22.9" customHeight="1">
      <c r="A171" s="38"/>
      <c r="B171" s="38"/>
      <c r="C171" s="13" t="s">
        <v>32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f t="shared" si="36"/>
        <v>0</v>
      </c>
    </row>
    <row r="172" spans="1:12" s="2" customFormat="1" ht="22.9" customHeight="1">
      <c r="A172" s="16"/>
      <c r="B172" s="36" t="s">
        <v>61</v>
      </c>
      <c r="C172" s="19" t="s">
        <v>21</v>
      </c>
      <c r="D172" s="12">
        <f>D173+D174+D175+D176+D177</f>
        <v>0</v>
      </c>
      <c r="E172" s="12">
        <f>E173+E174+E175+E176+E177</f>
        <v>0</v>
      </c>
      <c r="F172" s="12">
        <f>F173+F174+F175+F176+F177</f>
        <v>0</v>
      </c>
      <c r="G172" s="12">
        <f>G173+G174+G175+G176+G177</f>
        <v>0</v>
      </c>
      <c r="H172" s="12">
        <f t="shared" ref="H172" si="48">H173+H174+H175+H176+H177</f>
        <v>0</v>
      </c>
      <c r="I172" s="12">
        <f t="shared" si="36"/>
        <v>0</v>
      </c>
    </row>
    <row r="173" spans="1:12" s="2" customFormat="1" ht="22.9" customHeight="1">
      <c r="A173" s="21" t="s">
        <v>62</v>
      </c>
      <c r="B173" s="37"/>
      <c r="C173" s="13" t="s">
        <v>28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f t="shared" si="36"/>
        <v>0</v>
      </c>
    </row>
    <row r="174" spans="1:12" s="2" customFormat="1" ht="22.9" customHeight="1">
      <c r="A174" s="16" t="s">
        <v>63</v>
      </c>
      <c r="B174" s="37"/>
      <c r="C174" s="13" t="s">
        <v>29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f t="shared" si="36"/>
        <v>0</v>
      </c>
    </row>
    <row r="175" spans="1:12" s="2" customFormat="1" ht="22.9" customHeight="1">
      <c r="A175" s="16"/>
      <c r="B175" s="37"/>
      <c r="C175" s="13" t="s">
        <v>30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f t="shared" si="36"/>
        <v>0</v>
      </c>
    </row>
    <row r="176" spans="1:12" s="2" customFormat="1" ht="22.9" customHeight="1">
      <c r="A176" s="16"/>
      <c r="B176" s="37"/>
      <c r="C176" s="13" t="s">
        <v>31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f t="shared" si="36"/>
        <v>0</v>
      </c>
    </row>
    <row r="177" spans="1:9" s="2" customFormat="1" ht="22.9" customHeight="1">
      <c r="A177" s="16"/>
      <c r="B177" s="38"/>
      <c r="C177" s="13" t="s">
        <v>32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f t="shared" si="36"/>
        <v>0</v>
      </c>
    </row>
    <row r="178" spans="1:9" s="2" customFormat="1" ht="22.9" customHeight="1">
      <c r="A178" s="33" t="s">
        <v>64</v>
      </c>
      <c r="B178" s="33" t="s">
        <v>58</v>
      </c>
      <c r="C178" s="19" t="s">
        <v>21</v>
      </c>
      <c r="D178" s="12">
        <f>D179+D180+D181+D182+D183</f>
        <v>0</v>
      </c>
      <c r="E178" s="12">
        <f>E179+E180+E181+E182+E183</f>
        <v>0</v>
      </c>
      <c r="F178" s="12">
        <v>0</v>
      </c>
      <c r="G178" s="12">
        <f>G179+G180+G181+G182+G183</f>
        <v>0</v>
      </c>
      <c r="H178" s="12">
        <f>H179+H180+H181+H182+H183</f>
        <v>0</v>
      </c>
      <c r="I178" s="12">
        <f t="shared" si="36"/>
        <v>0</v>
      </c>
    </row>
    <row r="179" spans="1:9" s="2" customFormat="1" ht="22.9" customHeight="1">
      <c r="A179" s="37"/>
      <c r="B179" s="37"/>
      <c r="C179" s="13" t="s">
        <v>28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f t="shared" si="36"/>
        <v>0</v>
      </c>
    </row>
    <row r="180" spans="1:9" s="2" customFormat="1" ht="22.9" customHeight="1">
      <c r="A180" s="37"/>
      <c r="B180" s="37"/>
      <c r="C180" s="13" t="s">
        <v>29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f t="shared" si="36"/>
        <v>0</v>
      </c>
    </row>
    <row r="181" spans="1:9" s="2" customFormat="1" ht="22.9" customHeight="1">
      <c r="A181" s="37"/>
      <c r="B181" s="37"/>
      <c r="C181" s="13" t="s">
        <v>30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f t="shared" si="36"/>
        <v>0</v>
      </c>
    </row>
    <row r="182" spans="1:9" s="2" customFormat="1" ht="22.9" customHeight="1">
      <c r="A182" s="37"/>
      <c r="B182" s="37"/>
      <c r="C182" s="13" t="s">
        <v>31</v>
      </c>
      <c r="D182" s="15">
        <v>0</v>
      </c>
      <c r="E182" s="15">
        <v>0</v>
      </c>
      <c r="F182" s="15">
        <v>0</v>
      </c>
      <c r="G182" s="15">
        <v>0</v>
      </c>
      <c r="H182" s="15">
        <v>0</v>
      </c>
      <c r="I182" s="15">
        <f t="shared" si="36"/>
        <v>0</v>
      </c>
    </row>
    <row r="183" spans="1:9" s="2" customFormat="1" ht="22.9" customHeight="1">
      <c r="A183" s="38"/>
      <c r="B183" s="38"/>
      <c r="C183" s="13" t="s">
        <v>32</v>
      </c>
      <c r="D183" s="15">
        <v>0</v>
      </c>
      <c r="E183" s="15">
        <v>0</v>
      </c>
      <c r="F183" s="15">
        <v>0</v>
      </c>
      <c r="G183" s="15">
        <v>0</v>
      </c>
      <c r="H183" s="15">
        <v>0</v>
      </c>
      <c r="I183" s="15">
        <f t="shared" si="36"/>
        <v>0</v>
      </c>
    </row>
    <row r="184" spans="1:9" s="2" customFormat="1" ht="22.9" customHeight="1">
      <c r="A184" s="21" t="s">
        <v>65</v>
      </c>
      <c r="B184" s="33" t="s">
        <v>58</v>
      </c>
      <c r="C184" s="19" t="s">
        <v>21</v>
      </c>
      <c r="D184" s="12">
        <f>D185+D186+D187+D188+D189</f>
        <v>1619.3</v>
      </c>
      <c r="E184" s="12">
        <f>E185+E186+E187+E188+E189</f>
        <v>0</v>
      </c>
      <c r="F184" s="12">
        <f>F185+F186+F187+F188+F189</f>
        <v>0</v>
      </c>
      <c r="G184" s="12">
        <v>0</v>
      </c>
      <c r="H184" s="12">
        <f t="shared" ref="H184" si="49">H185+H186+H187+H188+H189</f>
        <v>0</v>
      </c>
      <c r="I184" s="12">
        <f>D184+E184+F184+G184+H184</f>
        <v>1619.3</v>
      </c>
    </row>
    <row r="185" spans="1:9" s="2" customFormat="1" ht="22.9" customHeight="1">
      <c r="A185" s="37" t="s">
        <v>66</v>
      </c>
      <c r="B185" s="37"/>
      <c r="C185" s="13" t="s">
        <v>28</v>
      </c>
      <c r="D185" s="15">
        <v>32.4</v>
      </c>
      <c r="E185" s="15">
        <v>0</v>
      </c>
      <c r="F185" s="15">
        <v>0</v>
      </c>
      <c r="G185" s="15">
        <v>0</v>
      </c>
      <c r="H185" s="15">
        <v>0</v>
      </c>
      <c r="I185" s="15">
        <f>D185+E185+F185+G185+H185</f>
        <v>32.4</v>
      </c>
    </row>
    <row r="186" spans="1:9" s="2" customFormat="1" ht="22.9" customHeight="1">
      <c r="A186" s="37"/>
      <c r="B186" s="37"/>
      <c r="C186" s="13" t="s">
        <v>29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f t="shared" ref="I186:I201" si="50">D186+E186+F186+G186+H186</f>
        <v>0</v>
      </c>
    </row>
    <row r="187" spans="1:9" s="2" customFormat="1" ht="22.9" customHeight="1">
      <c r="A187" s="37"/>
      <c r="B187" s="37"/>
      <c r="C187" s="13" t="s">
        <v>30</v>
      </c>
      <c r="D187" s="15">
        <v>1586.9</v>
      </c>
      <c r="E187" s="15">
        <v>0</v>
      </c>
      <c r="F187" s="15">
        <v>0</v>
      </c>
      <c r="G187" s="15">
        <v>0</v>
      </c>
      <c r="H187" s="15">
        <v>0</v>
      </c>
      <c r="I187" s="15">
        <f t="shared" si="50"/>
        <v>1586.9</v>
      </c>
    </row>
    <row r="188" spans="1:9" s="2" customFormat="1" ht="22.9" customHeight="1">
      <c r="A188" s="37"/>
      <c r="B188" s="37"/>
      <c r="C188" s="13" t="s">
        <v>31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>
        <f t="shared" si="50"/>
        <v>0</v>
      </c>
    </row>
    <row r="189" spans="1:9" s="2" customFormat="1" ht="22.9" customHeight="1">
      <c r="A189" s="38"/>
      <c r="B189" s="38"/>
      <c r="C189" s="13" t="s">
        <v>32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f t="shared" si="50"/>
        <v>0</v>
      </c>
    </row>
    <row r="190" spans="1:9" s="2" customFormat="1" ht="22.9" customHeight="1">
      <c r="A190" s="41" t="s">
        <v>67</v>
      </c>
      <c r="B190" s="33" t="s">
        <v>20</v>
      </c>
      <c r="C190" s="11" t="s">
        <v>21</v>
      </c>
      <c r="D190" s="12">
        <f>D191+D192+D193+D194+D195</f>
        <v>0</v>
      </c>
      <c r="E190" s="12">
        <f>E191+E192+E193+E194+E195</f>
        <v>1</v>
      </c>
      <c r="F190" s="12">
        <f>F191+F192+F193+F194+F195</f>
        <v>1</v>
      </c>
      <c r="G190" s="12">
        <f>G191+G192+G193+G194+G195</f>
        <v>1</v>
      </c>
      <c r="H190" s="12">
        <f>H191+H192+H193+H194+H195</f>
        <v>1</v>
      </c>
      <c r="I190" s="12">
        <f t="shared" si="50"/>
        <v>4</v>
      </c>
    </row>
    <row r="191" spans="1:9" s="2" customFormat="1" ht="22.9" customHeight="1">
      <c r="A191" s="42"/>
      <c r="B191" s="34"/>
      <c r="C191" s="11" t="s">
        <v>28</v>
      </c>
      <c r="D191" s="12">
        <v>0</v>
      </c>
      <c r="E191" s="12">
        <f>E197+E203</f>
        <v>1</v>
      </c>
      <c r="F191" s="12">
        <v>1</v>
      </c>
      <c r="G191" s="12">
        <f>G197+G203</f>
        <v>1</v>
      </c>
      <c r="H191" s="12">
        <f>H197+H203</f>
        <v>1</v>
      </c>
      <c r="I191" s="12">
        <f t="shared" si="50"/>
        <v>4</v>
      </c>
    </row>
    <row r="192" spans="1:9" s="2" customFormat="1" ht="22.9" customHeight="1">
      <c r="A192" s="42"/>
      <c r="B192" s="34"/>
      <c r="C192" s="11" t="s">
        <v>29</v>
      </c>
      <c r="D192" s="12">
        <f t="shared" ref="D192:H195" si="51">D198+D204</f>
        <v>0</v>
      </c>
      <c r="E192" s="12">
        <f t="shared" si="51"/>
        <v>0</v>
      </c>
      <c r="F192" s="12">
        <v>0</v>
      </c>
      <c r="G192" s="12">
        <f t="shared" si="51"/>
        <v>0</v>
      </c>
      <c r="H192" s="12">
        <f t="shared" si="51"/>
        <v>0</v>
      </c>
      <c r="I192" s="12">
        <f t="shared" si="50"/>
        <v>0</v>
      </c>
    </row>
    <row r="193" spans="1:9" s="2" customFormat="1" ht="22.9" customHeight="1">
      <c r="A193" s="42"/>
      <c r="B193" s="34"/>
      <c r="C193" s="11" t="s">
        <v>30</v>
      </c>
      <c r="D193" s="12">
        <f t="shared" si="51"/>
        <v>0</v>
      </c>
      <c r="E193" s="12">
        <f t="shared" si="51"/>
        <v>0</v>
      </c>
      <c r="F193" s="12">
        <f>F199+F205</f>
        <v>0</v>
      </c>
      <c r="G193" s="12">
        <f t="shared" si="51"/>
        <v>0</v>
      </c>
      <c r="H193" s="12">
        <f t="shared" si="51"/>
        <v>0</v>
      </c>
      <c r="I193" s="12">
        <f t="shared" si="50"/>
        <v>0</v>
      </c>
    </row>
    <row r="194" spans="1:9" s="2" customFormat="1" ht="22.9" customHeight="1">
      <c r="A194" s="42"/>
      <c r="B194" s="34"/>
      <c r="C194" s="11" t="s">
        <v>31</v>
      </c>
      <c r="D194" s="12">
        <f t="shared" si="51"/>
        <v>0</v>
      </c>
      <c r="E194" s="12">
        <f t="shared" si="51"/>
        <v>0</v>
      </c>
      <c r="F194" s="12">
        <f t="shared" si="51"/>
        <v>0</v>
      </c>
      <c r="G194" s="12">
        <f t="shared" si="51"/>
        <v>0</v>
      </c>
      <c r="H194" s="12">
        <f t="shared" si="51"/>
        <v>0</v>
      </c>
      <c r="I194" s="12">
        <f t="shared" si="50"/>
        <v>0</v>
      </c>
    </row>
    <row r="195" spans="1:9" s="2" customFormat="1" ht="22.9" customHeight="1">
      <c r="A195" s="43"/>
      <c r="B195" s="35"/>
      <c r="C195" s="11" t="s">
        <v>32</v>
      </c>
      <c r="D195" s="12">
        <f t="shared" si="51"/>
        <v>0</v>
      </c>
      <c r="E195" s="12">
        <f t="shared" si="51"/>
        <v>0</v>
      </c>
      <c r="F195" s="12">
        <f t="shared" si="51"/>
        <v>0</v>
      </c>
      <c r="G195" s="12">
        <f t="shared" si="51"/>
        <v>0</v>
      </c>
      <c r="H195" s="12">
        <f t="shared" si="51"/>
        <v>0</v>
      </c>
      <c r="I195" s="12">
        <f t="shared" si="50"/>
        <v>0</v>
      </c>
    </row>
    <row r="196" spans="1:9" s="2" customFormat="1" ht="22.9" customHeight="1">
      <c r="A196" s="36" t="s">
        <v>68</v>
      </c>
      <c r="B196" s="33" t="s">
        <v>20</v>
      </c>
      <c r="C196" s="19" t="s">
        <v>21</v>
      </c>
      <c r="D196" s="12">
        <f>D197+D198+D199+D200+D201</f>
        <v>0</v>
      </c>
      <c r="E196" s="12">
        <f>E197+E198+E199+E200+E201</f>
        <v>1</v>
      </c>
      <c r="F196" s="12">
        <f t="shared" ref="F196:I196" si="52">F197+F198+F199+F200+F201</f>
        <v>1</v>
      </c>
      <c r="G196" s="12">
        <f t="shared" si="52"/>
        <v>1</v>
      </c>
      <c r="H196" s="12">
        <f t="shared" si="52"/>
        <v>1</v>
      </c>
      <c r="I196" s="12">
        <f t="shared" si="52"/>
        <v>4</v>
      </c>
    </row>
    <row r="197" spans="1:9" s="2" customFormat="1" ht="22.9" customHeight="1">
      <c r="A197" s="34"/>
      <c r="B197" s="34"/>
      <c r="C197" s="13" t="s">
        <v>28</v>
      </c>
      <c r="D197" s="15">
        <v>0</v>
      </c>
      <c r="E197" s="15">
        <v>1</v>
      </c>
      <c r="F197" s="15">
        <v>1</v>
      </c>
      <c r="G197" s="15">
        <v>1</v>
      </c>
      <c r="H197" s="15">
        <v>1</v>
      </c>
      <c r="I197" s="15">
        <f>D197+E197+F197+G197+H197</f>
        <v>4</v>
      </c>
    </row>
    <row r="198" spans="1:9" s="2" customFormat="1" ht="22.9" customHeight="1">
      <c r="A198" s="34"/>
      <c r="B198" s="34"/>
      <c r="C198" s="13" t="s">
        <v>29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15">
        <f>D198+E198+F198+G198+H198</f>
        <v>0</v>
      </c>
    </row>
    <row r="199" spans="1:9" s="2" customFormat="1" ht="22.9" customHeight="1">
      <c r="A199" s="34"/>
      <c r="B199" s="34"/>
      <c r="C199" s="13" t="s">
        <v>30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f t="shared" si="50"/>
        <v>0</v>
      </c>
    </row>
    <row r="200" spans="1:9" s="2" customFormat="1" ht="22.9" customHeight="1">
      <c r="A200" s="34"/>
      <c r="B200" s="34"/>
      <c r="C200" s="13" t="s">
        <v>31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5">
        <f t="shared" si="50"/>
        <v>0</v>
      </c>
    </row>
    <row r="201" spans="1:9" s="2" customFormat="1" ht="22.9" customHeight="1">
      <c r="A201" s="35"/>
      <c r="B201" s="35"/>
      <c r="C201" s="13" t="s">
        <v>32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f t="shared" si="50"/>
        <v>0</v>
      </c>
    </row>
    <row r="202" spans="1:9" s="2" customFormat="1" ht="22.9" customHeight="1">
      <c r="A202" s="36" t="s">
        <v>69</v>
      </c>
      <c r="B202" s="33" t="s">
        <v>20</v>
      </c>
      <c r="C202" s="19" t="s">
        <v>21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</row>
    <row r="203" spans="1:9" s="2" customFormat="1" ht="22.9" customHeight="1">
      <c r="A203" s="34"/>
      <c r="B203" s="34"/>
      <c r="C203" s="13" t="s">
        <v>28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</row>
    <row r="204" spans="1:9" s="2" customFormat="1" ht="22.9" customHeight="1">
      <c r="A204" s="34"/>
      <c r="B204" s="34"/>
      <c r="C204" s="13" t="s">
        <v>29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</row>
    <row r="205" spans="1:9" s="2" customFormat="1" ht="22.9" customHeight="1">
      <c r="A205" s="34"/>
      <c r="B205" s="34"/>
      <c r="C205" s="13" t="s">
        <v>30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</row>
    <row r="206" spans="1:9" s="2" customFormat="1" ht="22.9" customHeight="1">
      <c r="A206" s="34"/>
      <c r="B206" s="34"/>
      <c r="C206" s="13" t="s">
        <v>31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</row>
    <row r="207" spans="1:9" s="2" customFormat="1" ht="22.9" customHeight="1">
      <c r="A207" s="35"/>
      <c r="B207" s="35"/>
      <c r="C207" s="13" t="s">
        <v>32</v>
      </c>
      <c r="D207" s="15">
        <v>0</v>
      </c>
      <c r="E207" s="15">
        <v>0</v>
      </c>
      <c r="F207" s="15">
        <v>0</v>
      </c>
      <c r="G207" s="15">
        <v>0</v>
      </c>
      <c r="H207" s="15">
        <v>0</v>
      </c>
      <c r="I207" s="15">
        <v>0</v>
      </c>
    </row>
  </sheetData>
  <mergeCells count="67">
    <mergeCell ref="B190:B195"/>
    <mergeCell ref="B196:B201"/>
    <mergeCell ref="B202:B207"/>
    <mergeCell ref="C13:C14"/>
    <mergeCell ref="A1:I2"/>
    <mergeCell ref="A9:I11"/>
    <mergeCell ref="B160:B165"/>
    <mergeCell ref="B166:B171"/>
    <mergeCell ref="B172:B177"/>
    <mergeCell ref="B178:B183"/>
    <mergeCell ref="B184:B189"/>
    <mergeCell ref="B130:B135"/>
    <mergeCell ref="B136:B141"/>
    <mergeCell ref="B142:B147"/>
    <mergeCell ref="B148:B153"/>
    <mergeCell ref="B154:B159"/>
    <mergeCell ref="B100:B105"/>
    <mergeCell ref="B106:B111"/>
    <mergeCell ref="B112:B117"/>
    <mergeCell ref="B118:B123"/>
    <mergeCell ref="B124:B129"/>
    <mergeCell ref="A202:A207"/>
    <mergeCell ref="B13:B14"/>
    <mergeCell ref="B16:B21"/>
    <mergeCell ref="B22:B27"/>
    <mergeCell ref="B28:B33"/>
    <mergeCell ref="B34:B39"/>
    <mergeCell ref="B40:B45"/>
    <mergeCell ref="B46:B51"/>
    <mergeCell ref="B52:B57"/>
    <mergeCell ref="B58:B63"/>
    <mergeCell ref="B64:B69"/>
    <mergeCell ref="B70:B75"/>
    <mergeCell ref="B76:B81"/>
    <mergeCell ref="B82:B87"/>
    <mergeCell ref="B88:B93"/>
    <mergeCell ref="B94:B99"/>
    <mergeCell ref="A166:A171"/>
    <mergeCell ref="A178:A183"/>
    <mergeCell ref="A185:A189"/>
    <mergeCell ref="A190:A195"/>
    <mergeCell ref="A196:A201"/>
    <mergeCell ref="A136:A141"/>
    <mergeCell ref="A142:A147"/>
    <mergeCell ref="A148:A153"/>
    <mergeCell ref="A154:A159"/>
    <mergeCell ref="A160:A165"/>
    <mergeCell ref="A94:A99"/>
    <mergeCell ref="A106:A111"/>
    <mergeCell ref="A118:A123"/>
    <mergeCell ref="A124:A129"/>
    <mergeCell ref="A130:A135"/>
    <mergeCell ref="A64:A69"/>
    <mergeCell ref="A70:A75"/>
    <mergeCell ref="A76:A81"/>
    <mergeCell ref="A82:A87"/>
    <mergeCell ref="A88:A93"/>
    <mergeCell ref="A34:A39"/>
    <mergeCell ref="A40:A45"/>
    <mergeCell ref="A46:A51"/>
    <mergeCell ref="A52:A57"/>
    <mergeCell ref="A58:A63"/>
    <mergeCell ref="D13:I13"/>
    <mergeCell ref="A13:A14"/>
    <mergeCell ref="A16:A21"/>
    <mergeCell ref="A22:A27"/>
    <mergeCell ref="A28:A33"/>
  </mergeCells>
  <pageMargins left="0.118110236220472" right="0.118110236220472" top="0.74803149606299202" bottom="0.74803149606299202" header="0.31496062992126" footer="0.31496062992126"/>
  <pageSetup paperSize="9" scale="55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zoomScale="87" zoomScaleNormal="87" workbookViewId="0">
      <selection sqref="A1:XFD1048576"/>
    </sheetView>
  </sheetViews>
  <sheetFormatPr defaultColWidth="9.140625" defaultRowHeight="15"/>
  <cols>
    <col min="1" max="1" width="40.7109375" style="3" customWidth="1"/>
    <col min="2" max="3" width="18.5703125" style="3" customWidth="1"/>
    <col min="4" max="9" width="15.5703125" style="4" customWidth="1"/>
    <col min="10" max="16384" width="9.140625" style="3"/>
  </cols>
  <sheetData>
    <row r="1" spans="1:9">
      <c r="A1" s="45" t="s">
        <v>70</v>
      </c>
      <c r="B1" s="45"/>
      <c r="C1" s="45"/>
      <c r="D1" s="45"/>
      <c r="E1" s="45"/>
      <c r="F1" s="45"/>
      <c r="G1" s="45"/>
      <c r="H1" s="45"/>
      <c r="I1" s="45"/>
    </row>
    <row r="2" spans="1:9" ht="36.950000000000003" customHeight="1">
      <c r="A2" s="45"/>
      <c r="B2" s="45"/>
      <c r="C2" s="45"/>
      <c r="D2" s="45"/>
      <c r="E2" s="45"/>
      <c r="F2" s="45"/>
      <c r="G2" s="45"/>
      <c r="H2" s="45"/>
      <c r="I2" s="45"/>
    </row>
    <row r="3" spans="1:9" hidden="1">
      <c r="A3" s="3" t="s">
        <v>0</v>
      </c>
    </row>
    <row r="4" spans="1:9">
      <c r="I4" s="17" t="s">
        <v>1</v>
      </c>
    </row>
    <row r="5" spans="1:9">
      <c r="I5" s="17" t="s">
        <v>2</v>
      </c>
    </row>
    <row r="6" spans="1:9">
      <c r="I6" s="17" t="s">
        <v>3</v>
      </c>
    </row>
    <row r="7" spans="1:9">
      <c r="I7" s="17" t="s">
        <v>71</v>
      </c>
    </row>
    <row r="8" spans="1:9" hidden="1"/>
    <row r="9" spans="1:9" ht="15" customHeight="1">
      <c r="A9" s="46" t="s">
        <v>72</v>
      </c>
      <c r="B9" s="47"/>
      <c r="C9" s="47"/>
      <c r="D9" s="47"/>
      <c r="E9" s="47"/>
      <c r="F9" s="47"/>
      <c r="G9" s="47"/>
      <c r="H9" s="47"/>
      <c r="I9" s="47"/>
    </row>
    <row r="10" spans="1:9">
      <c r="A10" s="47"/>
      <c r="B10" s="47"/>
      <c r="C10" s="47"/>
      <c r="D10" s="47"/>
      <c r="E10" s="47"/>
      <c r="F10" s="47"/>
      <c r="G10" s="47"/>
      <c r="H10" s="47"/>
      <c r="I10" s="47"/>
    </row>
    <row r="11" spans="1:9" ht="33" customHeight="1">
      <c r="A11" s="47"/>
      <c r="B11" s="47"/>
      <c r="C11" s="47"/>
      <c r="D11" s="47"/>
      <c r="E11" s="47"/>
      <c r="F11" s="47"/>
      <c r="G11" s="47"/>
      <c r="H11" s="47"/>
      <c r="I11" s="47"/>
    </row>
    <row r="12" spans="1:9">
      <c r="C12" s="3" t="s">
        <v>5</v>
      </c>
    </row>
    <row r="13" spans="1:9" ht="14.45" customHeight="1">
      <c r="A13" s="27" t="s">
        <v>6</v>
      </c>
      <c r="B13" s="27" t="s">
        <v>7</v>
      </c>
      <c r="C13" s="27" t="s">
        <v>8</v>
      </c>
      <c r="D13" s="24" t="s">
        <v>9</v>
      </c>
      <c r="E13" s="25"/>
      <c r="F13" s="25"/>
      <c r="G13" s="25"/>
      <c r="H13" s="25"/>
      <c r="I13" s="26"/>
    </row>
    <row r="14" spans="1:9" ht="50.45" customHeight="1">
      <c r="A14" s="28"/>
      <c r="B14" s="44"/>
      <c r="C14" s="44"/>
      <c r="D14" s="5" t="s">
        <v>73</v>
      </c>
      <c r="E14" s="5" t="s">
        <v>74</v>
      </c>
      <c r="F14" s="5" t="s">
        <v>75</v>
      </c>
      <c r="G14" s="5" t="s">
        <v>10</v>
      </c>
      <c r="H14" s="5" t="s">
        <v>11</v>
      </c>
      <c r="I14" s="5" t="s">
        <v>15</v>
      </c>
    </row>
    <row r="15" spans="1:9" s="1" customFormat="1" ht="15.75">
      <c r="A15" s="6" t="s">
        <v>16</v>
      </c>
      <c r="B15" s="6" t="s">
        <v>17</v>
      </c>
      <c r="C15" s="6" t="s">
        <v>18</v>
      </c>
      <c r="D15" s="7">
        <v>4</v>
      </c>
      <c r="E15" s="7">
        <v>5</v>
      </c>
      <c r="F15" s="7">
        <v>6</v>
      </c>
      <c r="G15" s="7">
        <v>7</v>
      </c>
      <c r="H15" s="7">
        <v>8</v>
      </c>
      <c r="I15" s="18">
        <v>9</v>
      </c>
    </row>
    <row r="16" spans="1:9" ht="15" customHeight="1">
      <c r="A16" s="27" t="s">
        <v>76</v>
      </c>
      <c r="B16" s="27" t="s">
        <v>20</v>
      </c>
      <c r="C16" s="8" t="s">
        <v>21</v>
      </c>
      <c r="D16" s="9">
        <f>D17+D18+D19+D20+D21</f>
        <v>14998.8</v>
      </c>
      <c r="E16" s="9">
        <f t="shared" ref="E16:H16" si="0">E17+E18+E19+E20+E21</f>
        <v>16070.3</v>
      </c>
      <c r="F16" s="9">
        <f t="shared" si="0"/>
        <v>25761.964609999999</v>
      </c>
      <c r="G16" s="9">
        <f t="shared" si="0"/>
        <v>12752.74</v>
      </c>
      <c r="H16" s="9">
        <f t="shared" si="0"/>
        <v>11017.8</v>
      </c>
      <c r="I16" s="9">
        <f>H16+D16+E16+F16+G16</f>
        <v>80601.604609999995</v>
      </c>
    </row>
    <row r="17" spans="1:9" ht="43.5">
      <c r="A17" s="29"/>
      <c r="B17" s="29"/>
      <c r="C17" s="10" t="s">
        <v>22</v>
      </c>
      <c r="D17" s="9">
        <f>D23+D65+D77+D107+D125+D143+D179</f>
        <v>13026.8</v>
      </c>
      <c r="E17" s="9">
        <f>E23+E65+E77+E107+E125+E143+E179</f>
        <v>14843.5</v>
      </c>
      <c r="F17" s="9">
        <f>F23+F65+F77+F107+F125+F143+F179</f>
        <v>15908.805609999999</v>
      </c>
      <c r="G17" s="9">
        <f>G23+G65+G77+G107+G125+G143+G179</f>
        <v>10583.14</v>
      </c>
      <c r="H17" s="9">
        <f>H23+H65+H77+H107+H125+H143+H179</f>
        <v>10428.299999999999</v>
      </c>
      <c r="I17" s="9">
        <f>D17+E17+F17+G17+H17</f>
        <v>64790.545610000001</v>
      </c>
    </row>
    <row r="18" spans="1:9" ht="114.75">
      <c r="A18" s="29"/>
      <c r="B18" s="29"/>
      <c r="C18" s="10" t="s">
        <v>23</v>
      </c>
      <c r="D18" s="9">
        <f t="shared" ref="D18:F21" si="1">D24+D66+D78+D108+D126+D144+D180</f>
        <v>184.9</v>
      </c>
      <c r="E18" s="9">
        <f t="shared" si="1"/>
        <v>674.5</v>
      </c>
      <c r="F18" s="9">
        <f t="shared" si="1"/>
        <v>756.399</v>
      </c>
      <c r="G18" s="9">
        <f t="shared" ref="G18:H21" si="2">G24+G66+G78+G108+G126+G144+G180</f>
        <v>0</v>
      </c>
      <c r="H18" s="9">
        <f t="shared" si="2"/>
        <v>0</v>
      </c>
      <c r="I18" s="9">
        <f>D18+E18+F18+G18+H18</f>
        <v>1615.799</v>
      </c>
    </row>
    <row r="19" spans="1:9" ht="102.6" customHeight="1">
      <c r="A19" s="29"/>
      <c r="B19" s="29"/>
      <c r="C19" s="10" t="s">
        <v>24</v>
      </c>
      <c r="D19" s="9">
        <f t="shared" si="1"/>
        <v>1649.8</v>
      </c>
      <c r="E19" s="9">
        <f t="shared" si="1"/>
        <v>400.7</v>
      </c>
      <c r="F19" s="9">
        <f>F25+F67+F79+F109+F127+F145+F181</f>
        <v>8923.06</v>
      </c>
      <c r="G19" s="9">
        <f t="shared" si="2"/>
        <v>1987.6</v>
      </c>
      <c r="H19" s="9">
        <f t="shared" si="2"/>
        <v>400.7</v>
      </c>
      <c r="I19" s="9">
        <f>D19+E19+F19+G19+H19</f>
        <v>13361.86</v>
      </c>
    </row>
    <row r="20" spans="1:9" ht="114.75">
      <c r="A20" s="29"/>
      <c r="B20" s="29"/>
      <c r="C20" s="10" t="s">
        <v>25</v>
      </c>
      <c r="D20" s="9">
        <f t="shared" si="1"/>
        <v>137.30000000000001</v>
      </c>
      <c r="E20" s="9">
        <f t="shared" si="1"/>
        <v>151.6</v>
      </c>
      <c r="F20" s="9">
        <f>F26+F68+F80+F110+F128+F146+F182</f>
        <v>173.7</v>
      </c>
      <c r="G20" s="9">
        <f t="shared" si="2"/>
        <v>182</v>
      </c>
      <c r="H20" s="9">
        <f t="shared" si="2"/>
        <v>188.8</v>
      </c>
      <c r="I20" s="9">
        <f>D20+E20+F20+G20+H20</f>
        <v>833.4</v>
      </c>
    </row>
    <row r="21" spans="1:9" ht="85.15" customHeight="1">
      <c r="A21" s="29"/>
      <c r="B21" s="29"/>
      <c r="C21" s="10" t="s">
        <v>26</v>
      </c>
      <c r="D21" s="9">
        <f t="shared" si="1"/>
        <v>0</v>
      </c>
      <c r="E21" s="9">
        <f t="shared" si="1"/>
        <v>0</v>
      </c>
      <c r="F21" s="9">
        <f>F27+F69+F81+F111+F129+F147+F183</f>
        <v>0</v>
      </c>
      <c r="G21" s="9">
        <f t="shared" si="2"/>
        <v>0</v>
      </c>
      <c r="H21" s="9">
        <f t="shared" si="2"/>
        <v>0</v>
      </c>
      <c r="I21" s="9">
        <f>D21+E21+F21+G21+H21</f>
        <v>0</v>
      </c>
    </row>
    <row r="22" spans="1:9" s="2" customFormat="1" ht="27.2" customHeight="1">
      <c r="A22" s="30" t="s">
        <v>27</v>
      </c>
      <c r="B22" s="30" t="s">
        <v>20</v>
      </c>
      <c r="C22" s="11" t="s">
        <v>21</v>
      </c>
      <c r="D22" s="12">
        <f>D23+D24+D25+D26+D27</f>
        <v>8246.4</v>
      </c>
      <c r="E22" s="12">
        <f t="shared" ref="E22:H22" si="3">E23+E24+E25+E26+E27</f>
        <v>9393.6</v>
      </c>
      <c r="F22" s="12">
        <f t="shared" si="3"/>
        <v>10129.096030000001</v>
      </c>
      <c r="G22" s="12">
        <f t="shared" si="3"/>
        <v>7361</v>
      </c>
      <c r="H22" s="12">
        <f t="shared" si="3"/>
        <v>7367.8</v>
      </c>
      <c r="I22" s="12">
        <f>H22+G22+F22+E22+D22</f>
        <v>42497.896030000004</v>
      </c>
    </row>
    <row r="23" spans="1:9" s="2" customFormat="1" ht="27.2" customHeight="1">
      <c r="A23" s="31"/>
      <c r="B23" s="31"/>
      <c r="C23" s="11" t="s">
        <v>28</v>
      </c>
      <c r="D23" s="12">
        <f>D29+D35+D41+D47+D53+D59</f>
        <v>7923.5</v>
      </c>
      <c r="E23" s="12">
        <f t="shared" ref="E23:H24" si="4">E29+E35+E41+E47+E53+E59</f>
        <v>8729.5</v>
      </c>
      <c r="F23" s="12">
        <f>F29+F35+F41+F47+F53+F59</f>
        <v>9386.9510300000002</v>
      </c>
      <c r="G23" s="12">
        <f t="shared" si="4"/>
        <v>7178.3</v>
      </c>
      <c r="H23" s="12">
        <f t="shared" si="4"/>
        <v>7178.3</v>
      </c>
      <c r="I23" s="15">
        <f>H23+G23+F23+E23+D23</f>
        <v>40396.551030000002</v>
      </c>
    </row>
    <row r="24" spans="1:9" s="2" customFormat="1" ht="27.2" customHeight="1">
      <c r="A24" s="31"/>
      <c r="B24" s="31"/>
      <c r="C24" s="11" t="s">
        <v>29</v>
      </c>
      <c r="D24" s="12">
        <f>D30+D36+D42+D48+D54+D60</f>
        <v>184.9</v>
      </c>
      <c r="E24" s="12">
        <f t="shared" si="4"/>
        <v>511.8</v>
      </c>
      <c r="F24" s="12">
        <f>F30+F36+F42+F48+F54+F60</f>
        <v>567.745</v>
      </c>
      <c r="G24" s="12">
        <f t="shared" si="4"/>
        <v>0</v>
      </c>
      <c r="H24" s="12">
        <f t="shared" si="4"/>
        <v>0</v>
      </c>
      <c r="I24" s="15">
        <f>H24+G24+F24+E24+D24</f>
        <v>1264.4449999999999</v>
      </c>
    </row>
    <row r="25" spans="1:9" s="2" customFormat="1" ht="27.2" customHeight="1">
      <c r="A25" s="31"/>
      <c r="B25" s="31"/>
      <c r="C25" s="11" t="s">
        <v>30</v>
      </c>
      <c r="D25" s="12">
        <f t="shared" ref="D25:H27" si="5">D31+D37+D43+D49+D55+D61</f>
        <v>0.7</v>
      </c>
      <c r="E25" s="12">
        <f t="shared" si="5"/>
        <v>0.7</v>
      </c>
      <c r="F25" s="12">
        <f>F31+F37+F43+F49+F55+F61</f>
        <v>0.7</v>
      </c>
      <c r="G25" s="12">
        <f t="shared" si="5"/>
        <v>0.7</v>
      </c>
      <c r="H25" s="12">
        <f t="shared" si="5"/>
        <v>0.7</v>
      </c>
      <c r="I25" s="15">
        <f t="shared" ref="I25:I29" si="6">H25+G25+F25+E25+D25</f>
        <v>3.5</v>
      </c>
    </row>
    <row r="26" spans="1:9" s="2" customFormat="1" ht="27.2" customHeight="1">
      <c r="A26" s="31"/>
      <c r="B26" s="31"/>
      <c r="C26" s="11" t="s">
        <v>31</v>
      </c>
      <c r="D26" s="12">
        <f t="shared" si="5"/>
        <v>137.30000000000001</v>
      </c>
      <c r="E26" s="12">
        <f t="shared" si="5"/>
        <v>151.6</v>
      </c>
      <c r="F26" s="12">
        <f>F32+F38+F44+F50+F56+F62</f>
        <v>173.7</v>
      </c>
      <c r="G26" s="12">
        <f t="shared" si="5"/>
        <v>182</v>
      </c>
      <c r="H26" s="12">
        <f t="shared" si="5"/>
        <v>188.8</v>
      </c>
      <c r="I26" s="15">
        <f t="shared" si="6"/>
        <v>833.4</v>
      </c>
    </row>
    <row r="27" spans="1:9" s="2" customFormat="1" ht="27.2" customHeight="1">
      <c r="A27" s="32"/>
      <c r="B27" s="32"/>
      <c r="C27" s="11" t="s">
        <v>32</v>
      </c>
      <c r="D27" s="12">
        <f t="shared" si="5"/>
        <v>0</v>
      </c>
      <c r="E27" s="12">
        <f t="shared" si="5"/>
        <v>0</v>
      </c>
      <c r="F27" s="12">
        <f>F33+F39+F45+F51+F57+F63</f>
        <v>0</v>
      </c>
      <c r="G27" s="12">
        <f t="shared" si="5"/>
        <v>0</v>
      </c>
      <c r="H27" s="12">
        <f t="shared" si="5"/>
        <v>0</v>
      </c>
      <c r="I27" s="15">
        <f t="shared" si="6"/>
        <v>0</v>
      </c>
    </row>
    <row r="28" spans="1:9" s="2" customFormat="1" ht="22.9" customHeight="1">
      <c r="A28" s="33" t="s">
        <v>33</v>
      </c>
      <c r="B28" s="33" t="s">
        <v>20</v>
      </c>
      <c r="C28" s="13" t="s">
        <v>21</v>
      </c>
      <c r="D28" s="9">
        <f>D29+D30+D31+D32+D33</f>
        <v>5260</v>
      </c>
      <c r="E28" s="9">
        <f t="shared" ref="E28:H28" si="7">E29+E30+E31+E32+E33</f>
        <v>5869.9</v>
      </c>
      <c r="F28" s="9">
        <f t="shared" si="7"/>
        <v>6567.7663499999999</v>
      </c>
      <c r="G28" s="9">
        <f t="shared" si="7"/>
        <v>4350.2686400000002</v>
      </c>
      <c r="H28" s="9">
        <f t="shared" si="7"/>
        <v>4357.0686400000004</v>
      </c>
      <c r="I28" s="12">
        <f t="shared" si="6"/>
        <v>26405.003629999999</v>
      </c>
    </row>
    <row r="29" spans="1:9" s="2" customFormat="1" ht="22.9" customHeight="1">
      <c r="A29" s="34"/>
      <c r="B29" s="34"/>
      <c r="C29" s="13" t="s">
        <v>28</v>
      </c>
      <c r="D29" s="15">
        <v>4937.1000000000004</v>
      </c>
      <c r="E29" s="15">
        <v>5436.5</v>
      </c>
      <c r="F29" s="15">
        <v>6075.6213500000003</v>
      </c>
      <c r="G29" s="15">
        <v>4167.5686400000004</v>
      </c>
      <c r="H29" s="15">
        <v>4167.5686400000004</v>
      </c>
      <c r="I29" s="15">
        <f t="shared" si="6"/>
        <v>24784.358629999999</v>
      </c>
    </row>
    <row r="30" spans="1:9" s="2" customFormat="1" ht="22.9" customHeight="1">
      <c r="A30" s="34"/>
      <c r="B30" s="34"/>
      <c r="C30" s="13" t="s">
        <v>29</v>
      </c>
      <c r="D30" s="15">
        <v>184.9</v>
      </c>
      <c r="E30" s="15">
        <v>281.10000000000002</v>
      </c>
      <c r="F30" s="15">
        <v>317.745</v>
      </c>
      <c r="G30" s="15">
        <v>0</v>
      </c>
      <c r="H30" s="15">
        <v>0</v>
      </c>
      <c r="I30" s="15">
        <f t="shared" ref="I30:I35" si="8">H30+G30+F30+E30+D30</f>
        <v>783.745</v>
      </c>
    </row>
    <row r="31" spans="1:9" s="2" customFormat="1" ht="22.9" customHeight="1">
      <c r="A31" s="34"/>
      <c r="B31" s="34"/>
      <c r="C31" s="13" t="s">
        <v>30</v>
      </c>
      <c r="D31" s="15">
        <v>0.7</v>
      </c>
      <c r="E31" s="15">
        <v>0.7</v>
      </c>
      <c r="F31" s="15">
        <v>0.7</v>
      </c>
      <c r="G31" s="15">
        <v>0.7</v>
      </c>
      <c r="H31" s="15">
        <v>0.7</v>
      </c>
      <c r="I31" s="15">
        <f t="shared" si="8"/>
        <v>3.5</v>
      </c>
    </row>
    <row r="32" spans="1:9" s="2" customFormat="1" ht="22.9" customHeight="1">
      <c r="A32" s="34"/>
      <c r="B32" s="34"/>
      <c r="C32" s="13" t="s">
        <v>31</v>
      </c>
      <c r="D32" s="15">
        <v>137.30000000000001</v>
      </c>
      <c r="E32" s="15">
        <v>151.6</v>
      </c>
      <c r="F32" s="15">
        <v>173.7</v>
      </c>
      <c r="G32" s="15">
        <v>182</v>
      </c>
      <c r="H32" s="15">
        <v>188.8</v>
      </c>
      <c r="I32" s="15">
        <f t="shared" si="8"/>
        <v>833.4</v>
      </c>
    </row>
    <row r="33" spans="1:9" s="2" customFormat="1" ht="22.9" customHeight="1">
      <c r="A33" s="35"/>
      <c r="B33" s="35"/>
      <c r="C33" s="13" t="s">
        <v>32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f t="shared" si="8"/>
        <v>0</v>
      </c>
    </row>
    <row r="34" spans="1:9" s="2" customFormat="1" ht="22.9" customHeight="1">
      <c r="A34" s="33" t="s">
        <v>34</v>
      </c>
      <c r="B34" s="33" t="s">
        <v>20</v>
      </c>
      <c r="C34" s="13" t="s">
        <v>21</v>
      </c>
      <c r="D34" s="9">
        <f>D35+D36+D37+D38+D39</f>
        <v>0.5</v>
      </c>
      <c r="E34" s="9">
        <f t="shared" ref="E34:H34" si="9">E35+E36+E37+E38+E39</f>
        <v>2</v>
      </c>
      <c r="F34" s="9">
        <f t="shared" si="9"/>
        <v>2</v>
      </c>
      <c r="G34" s="9">
        <f t="shared" si="9"/>
        <v>2</v>
      </c>
      <c r="H34" s="9">
        <f t="shared" si="9"/>
        <v>2</v>
      </c>
      <c r="I34" s="12">
        <f t="shared" si="8"/>
        <v>8.5</v>
      </c>
    </row>
    <row r="35" spans="1:9" s="2" customFormat="1" ht="22.9" customHeight="1">
      <c r="A35" s="34"/>
      <c r="B35" s="34"/>
      <c r="C35" s="13" t="s">
        <v>28</v>
      </c>
      <c r="D35" s="15">
        <v>0.5</v>
      </c>
      <c r="E35" s="15">
        <v>2</v>
      </c>
      <c r="F35" s="15">
        <v>2</v>
      </c>
      <c r="G35" s="15">
        <v>2</v>
      </c>
      <c r="H35" s="15">
        <v>2</v>
      </c>
      <c r="I35" s="15">
        <f t="shared" si="8"/>
        <v>8.5</v>
      </c>
    </row>
    <row r="36" spans="1:9" s="2" customFormat="1" ht="22.9" customHeight="1">
      <c r="A36" s="34"/>
      <c r="B36" s="34"/>
      <c r="C36" s="13" t="s">
        <v>29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f t="shared" ref="I36:I41" si="10">H36+G36+F36+E36+D36</f>
        <v>0</v>
      </c>
    </row>
    <row r="37" spans="1:9" s="2" customFormat="1" ht="22.9" customHeight="1">
      <c r="A37" s="34"/>
      <c r="B37" s="34"/>
      <c r="C37" s="13" t="s">
        <v>30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f t="shared" si="10"/>
        <v>0</v>
      </c>
    </row>
    <row r="38" spans="1:9" s="2" customFormat="1" ht="22.9" customHeight="1">
      <c r="A38" s="34"/>
      <c r="B38" s="34"/>
      <c r="C38" s="13" t="s">
        <v>31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f t="shared" si="10"/>
        <v>0</v>
      </c>
    </row>
    <row r="39" spans="1:9" s="2" customFormat="1" ht="22.9" customHeight="1">
      <c r="A39" s="35"/>
      <c r="B39" s="35"/>
      <c r="C39" s="13" t="s">
        <v>32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f t="shared" si="10"/>
        <v>0</v>
      </c>
    </row>
    <row r="40" spans="1:9" s="2" customFormat="1" ht="22.9" customHeight="1">
      <c r="A40" s="36" t="s">
        <v>35</v>
      </c>
      <c r="B40" s="36" t="s">
        <v>20</v>
      </c>
      <c r="C40" s="13" t="s">
        <v>21</v>
      </c>
      <c r="D40" s="9">
        <f>D41+D42+D43+D44+D45</f>
        <v>435.2</v>
      </c>
      <c r="E40" s="9">
        <f>E41+E42+E43+E44+E45</f>
        <v>485.8</v>
      </c>
      <c r="F40" s="9">
        <f>F41+F42+F43+F44+F45</f>
        <v>494.95468</v>
      </c>
      <c r="G40" s="9">
        <f t="shared" ref="G40:H40" si="11">G41+G42+G43+G44+G45</f>
        <v>462.83436</v>
      </c>
      <c r="H40" s="9">
        <f t="shared" si="11"/>
        <v>462.83436</v>
      </c>
      <c r="I40" s="12">
        <f t="shared" si="10"/>
        <v>2341.6233999999999</v>
      </c>
    </row>
    <row r="41" spans="1:9" s="2" customFormat="1" ht="22.9" customHeight="1">
      <c r="A41" s="37"/>
      <c r="B41" s="37"/>
      <c r="C41" s="13" t="s">
        <v>28</v>
      </c>
      <c r="D41" s="15">
        <v>435.2</v>
      </c>
      <c r="E41" s="15">
        <v>485.8</v>
      </c>
      <c r="F41" s="15">
        <v>494.95468</v>
      </c>
      <c r="G41" s="15">
        <v>462.83436</v>
      </c>
      <c r="H41" s="15">
        <v>462.83436</v>
      </c>
      <c r="I41" s="15">
        <f t="shared" si="10"/>
        <v>2341.6233999999999</v>
      </c>
    </row>
    <row r="42" spans="1:9" s="2" customFormat="1" ht="22.9" customHeight="1">
      <c r="A42" s="37"/>
      <c r="B42" s="37"/>
      <c r="C42" s="13" t="s">
        <v>29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f t="shared" ref="I42:I47" si="12">H42+G42+F42+E42+D42</f>
        <v>0</v>
      </c>
    </row>
    <row r="43" spans="1:9" s="2" customFormat="1" ht="22.9" customHeight="1">
      <c r="A43" s="37"/>
      <c r="B43" s="37"/>
      <c r="C43" s="13" t="s">
        <v>30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f t="shared" si="12"/>
        <v>0</v>
      </c>
    </row>
    <row r="44" spans="1:9" s="2" customFormat="1" ht="22.9" customHeight="1">
      <c r="A44" s="37"/>
      <c r="B44" s="37"/>
      <c r="C44" s="13" t="s">
        <v>31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f t="shared" si="12"/>
        <v>0</v>
      </c>
    </row>
    <row r="45" spans="1:9" s="2" customFormat="1" ht="22.9" customHeight="1">
      <c r="A45" s="38"/>
      <c r="B45" s="38"/>
      <c r="C45" s="13" t="s">
        <v>32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f t="shared" si="12"/>
        <v>0</v>
      </c>
    </row>
    <row r="46" spans="1:9" s="2" customFormat="1" ht="22.9" customHeight="1">
      <c r="A46" s="36" t="s">
        <v>36</v>
      </c>
      <c r="B46" s="36" t="s">
        <v>20</v>
      </c>
      <c r="C46" s="13" t="s">
        <v>21</v>
      </c>
      <c r="D46" s="9">
        <f>D47+D48+D49+D50+D51</f>
        <v>9.5</v>
      </c>
      <c r="E46" s="9">
        <f t="shared" ref="E46:H46" si="13">E47+E48+E49+E50+E51</f>
        <v>0</v>
      </c>
      <c r="F46" s="9">
        <f t="shared" si="13"/>
        <v>8</v>
      </c>
      <c r="G46" s="9">
        <f t="shared" si="13"/>
        <v>5</v>
      </c>
      <c r="H46" s="9">
        <f t="shared" si="13"/>
        <v>5</v>
      </c>
      <c r="I46" s="12">
        <f t="shared" si="12"/>
        <v>27.5</v>
      </c>
    </row>
    <row r="47" spans="1:9" s="2" customFormat="1" ht="22.9" customHeight="1">
      <c r="A47" s="34"/>
      <c r="B47" s="34"/>
      <c r="C47" s="13" t="s">
        <v>28</v>
      </c>
      <c r="D47" s="15">
        <v>9.5</v>
      </c>
      <c r="E47" s="15">
        <v>0</v>
      </c>
      <c r="F47" s="15">
        <v>8</v>
      </c>
      <c r="G47" s="15">
        <v>5</v>
      </c>
      <c r="H47" s="15">
        <v>5</v>
      </c>
      <c r="I47" s="15">
        <f t="shared" si="12"/>
        <v>27.5</v>
      </c>
    </row>
    <row r="48" spans="1:9" s="2" customFormat="1" ht="22.9" customHeight="1">
      <c r="A48" s="34"/>
      <c r="B48" s="34"/>
      <c r="C48" s="13" t="s">
        <v>29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f t="shared" ref="I48:I53" si="14">H48+G48+F48+E48+D48</f>
        <v>0</v>
      </c>
    </row>
    <row r="49" spans="1:9" s="2" customFormat="1" ht="22.9" customHeight="1">
      <c r="A49" s="34"/>
      <c r="B49" s="34"/>
      <c r="C49" s="13" t="s">
        <v>30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f t="shared" si="14"/>
        <v>0</v>
      </c>
    </row>
    <row r="50" spans="1:9" s="2" customFormat="1" ht="22.9" customHeight="1">
      <c r="A50" s="34"/>
      <c r="B50" s="34"/>
      <c r="C50" s="13" t="s">
        <v>31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f t="shared" si="14"/>
        <v>0</v>
      </c>
    </row>
    <row r="51" spans="1:9" s="2" customFormat="1" ht="22.9" customHeight="1">
      <c r="A51" s="35"/>
      <c r="B51" s="35"/>
      <c r="C51" s="13" t="s">
        <v>32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f t="shared" si="14"/>
        <v>0</v>
      </c>
    </row>
    <row r="52" spans="1:9" s="2" customFormat="1" ht="22.9" customHeight="1">
      <c r="A52" s="33" t="s">
        <v>37</v>
      </c>
      <c r="B52" s="33" t="s">
        <v>38</v>
      </c>
      <c r="C52" s="13" t="s">
        <v>21</v>
      </c>
      <c r="D52" s="9">
        <f>D53+D54+D55+D56+D57</f>
        <v>0.5</v>
      </c>
      <c r="E52" s="9">
        <f t="shared" ref="E52:H52" si="15">E53+E54+E55+E56+E57</f>
        <v>20</v>
      </c>
      <c r="F52" s="9">
        <f t="shared" si="15"/>
        <v>20</v>
      </c>
      <c r="G52" s="9">
        <f t="shared" si="15"/>
        <v>20</v>
      </c>
      <c r="H52" s="9">
        <f t="shared" si="15"/>
        <v>20</v>
      </c>
      <c r="I52" s="12">
        <f t="shared" si="14"/>
        <v>80.5</v>
      </c>
    </row>
    <row r="53" spans="1:9" s="2" customFormat="1" ht="22.9" customHeight="1">
      <c r="A53" s="34"/>
      <c r="B53" s="34"/>
      <c r="C53" s="13" t="s">
        <v>28</v>
      </c>
      <c r="D53" s="15">
        <v>0.5</v>
      </c>
      <c r="E53" s="15">
        <v>20</v>
      </c>
      <c r="F53" s="15">
        <v>20</v>
      </c>
      <c r="G53" s="15">
        <v>20</v>
      </c>
      <c r="H53" s="15">
        <v>20</v>
      </c>
      <c r="I53" s="15">
        <f t="shared" si="14"/>
        <v>80.5</v>
      </c>
    </row>
    <row r="54" spans="1:9" s="2" customFormat="1" ht="22.9" customHeight="1">
      <c r="A54" s="34"/>
      <c r="B54" s="34"/>
      <c r="C54" s="13" t="s">
        <v>29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f t="shared" ref="I54:I59" si="16">H54+G54+F54+E54+D54</f>
        <v>0</v>
      </c>
    </row>
    <row r="55" spans="1:9" s="2" customFormat="1" ht="22.9" customHeight="1">
      <c r="A55" s="34"/>
      <c r="B55" s="34"/>
      <c r="C55" s="13" t="s">
        <v>30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f t="shared" si="16"/>
        <v>0</v>
      </c>
    </row>
    <row r="56" spans="1:9" s="2" customFormat="1" ht="22.9" customHeight="1">
      <c r="A56" s="34"/>
      <c r="B56" s="34"/>
      <c r="C56" s="13" t="s">
        <v>31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f t="shared" si="16"/>
        <v>0</v>
      </c>
    </row>
    <row r="57" spans="1:9" s="2" customFormat="1" ht="22.9" customHeight="1">
      <c r="A57" s="35"/>
      <c r="B57" s="35"/>
      <c r="C57" s="13" t="s">
        <v>32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f t="shared" si="16"/>
        <v>0</v>
      </c>
    </row>
    <row r="58" spans="1:9" s="2" customFormat="1" ht="22.9" customHeight="1">
      <c r="A58" s="33" t="s">
        <v>39</v>
      </c>
      <c r="B58" s="33" t="s">
        <v>20</v>
      </c>
      <c r="C58" s="13" t="s">
        <v>21</v>
      </c>
      <c r="D58" s="9">
        <f>D59+D60+D61+D62+D63</f>
        <v>2540.6999999999998</v>
      </c>
      <c r="E58" s="9">
        <f t="shared" ref="E58:H58" si="17">E59+E60+E61+E62+E63</f>
        <v>3015.9</v>
      </c>
      <c r="F58" s="9">
        <f t="shared" si="17"/>
        <v>3036.375</v>
      </c>
      <c r="G58" s="9">
        <f t="shared" si="17"/>
        <v>2520.8969999999999</v>
      </c>
      <c r="H58" s="9">
        <f t="shared" si="17"/>
        <v>2520.8969999999999</v>
      </c>
      <c r="I58" s="12">
        <f t="shared" si="16"/>
        <v>13634.769</v>
      </c>
    </row>
    <row r="59" spans="1:9" s="2" customFormat="1" ht="22.9" customHeight="1">
      <c r="A59" s="34"/>
      <c r="B59" s="34"/>
      <c r="C59" s="13" t="s">
        <v>28</v>
      </c>
      <c r="D59" s="15">
        <v>2540.6999999999998</v>
      </c>
      <c r="E59" s="15">
        <v>2785.2</v>
      </c>
      <c r="F59" s="15">
        <v>2786.375</v>
      </c>
      <c r="G59" s="15">
        <v>2520.8969999999999</v>
      </c>
      <c r="H59" s="15">
        <v>2520.8969999999999</v>
      </c>
      <c r="I59" s="15">
        <f t="shared" si="16"/>
        <v>13154.069</v>
      </c>
    </row>
    <row r="60" spans="1:9" s="2" customFormat="1" ht="22.9" customHeight="1">
      <c r="A60" s="34"/>
      <c r="B60" s="34"/>
      <c r="C60" s="13" t="s">
        <v>29</v>
      </c>
      <c r="D60" s="15">
        <v>0</v>
      </c>
      <c r="E60" s="15">
        <v>230.7</v>
      </c>
      <c r="F60" s="15">
        <v>250</v>
      </c>
      <c r="G60" s="15">
        <v>0</v>
      </c>
      <c r="H60" s="15">
        <v>0</v>
      </c>
      <c r="I60" s="15">
        <f t="shared" ref="I60:I64" si="18">H60+G60+F60+E60+D60</f>
        <v>480.7</v>
      </c>
    </row>
    <row r="61" spans="1:9" s="2" customFormat="1" ht="22.9" customHeight="1">
      <c r="A61" s="34"/>
      <c r="B61" s="34"/>
      <c r="C61" s="13" t="s">
        <v>30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f t="shared" si="18"/>
        <v>0</v>
      </c>
    </row>
    <row r="62" spans="1:9" s="2" customFormat="1" ht="22.9" customHeight="1">
      <c r="A62" s="34"/>
      <c r="B62" s="34"/>
      <c r="C62" s="13" t="s">
        <v>31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f t="shared" si="18"/>
        <v>0</v>
      </c>
    </row>
    <row r="63" spans="1:9" s="2" customFormat="1" ht="22.9" customHeight="1">
      <c r="A63" s="35"/>
      <c r="B63" s="35"/>
      <c r="C63" s="13" t="s">
        <v>32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f t="shared" si="18"/>
        <v>0</v>
      </c>
    </row>
    <row r="64" spans="1:9" s="2" customFormat="1" ht="22.9" customHeight="1">
      <c r="A64" s="30" t="s">
        <v>77</v>
      </c>
      <c r="B64" s="30" t="s">
        <v>38</v>
      </c>
      <c r="C64" s="11" t="s">
        <v>21</v>
      </c>
      <c r="D64" s="12">
        <f>D65+D66+D68+D67+D69</f>
        <v>23.6</v>
      </c>
      <c r="E64" s="12">
        <f t="shared" ref="E64:H64" si="19">E65+E66+E68+E67+E69</f>
        <v>10.1</v>
      </c>
      <c r="F64" s="12">
        <f t="shared" si="19"/>
        <v>10.1</v>
      </c>
      <c r="G64" s="12">
        <f t="shared" si="19"/>
        <v>9.6</v>
      </c>
      <c r="H64" s="12">
        <f t="shared" si="19"/>
        <v>9.6</v>
      </c>
      <c r="I64" s="12">
        <f t="shared" si="18"/>
        <v>63</v>
      </c>
    </row>
    <row r="65" spans="1:9" s="2" customFormat="1" ht="22.9" customHeight="1">
      <c r="A65" s="31"/>
      <c r="B65" s="31"/>
      <c r="C65" s="11" t="s">
        <v>28</v>
      </c>
      <c r="D65" s="12">
        <f>D71</f>
        <v>23.6</v>
      </c>
      <c r="E65" s="12">
        <f t="shared" ref="E65:H69" si="20">E71</f>
        <v>10.1</v>
      </c>
      <c r="F65" s="12">
        <f>F71</f>
        <v>10.1</v>
      </c>
      <c r="G65" s="12">
        <f t="shared" si="20"/>
        <v>9.6</v>
      </c>
      <c r="H65" s="12">
        <f t="shared" si="20"/>
        <v>9.6</v>
      </c>
      <c r="I65" s="12">
        <f t="shared" ref="I65:I70" si="21">H65+G65+F65+E65+D65</f>
        <v>63</v>
      </c>
    </row>
    <row r="66" spans="1:9" s="2" customFormat="1" ht="22.9" customHeight="1">
      <c r="A66" s="31"/>
      <c r="B66" s="31"/>
      <c r="C66" s="11" t="s">
        <v>29</v>
      </c>
      <c r="D66" s="12">
        <f>D72</f>
        <v>0</v>
      </c>
      <c r="E66" s="12">
        <f t="shared" si="20"/>
        <v>0</v>
      </c>
      <c r="F66" s="12">
        <f t="shared" si="20"/>
        <v>0</v>
      </c>
      <c r="G66" s="12">
        <f t="shared" si="20"/>
        <v>0</v>
      </c>
      <c r="H66" s="12">
        <f t="shared" si="20"/>
        <v>0</v>
      </c>
      <c r="I66" s="12">
        <f t="shared" si="21"/>
        <v>0</v>
      </c>
    </row>
    <row r="67" spans="1:9" s="2" customFormat="1" ht="22.9" customHeight="1">
      <c r="A67" s="31"/>
      <c r="B67" s="31"/>
      <c r="C67" s="11" t="s">
        <v>30</v>
      </c>
      <c r="D67" s="12">
        <f t="shared" ref="D67:D69" si="22">D73</f>
        <v>0</v>
      </c>
      <c r="E67" s="12">
        <f t="shared" si="20"/>
        <v>0</v>
      </c>
      <c r="F67" s="12">
        <f t="shared" si="20"/>
        <v>0</v>
      </c>
      <c r="G67" s="12">
        <f t="shared" si="20"/>
        <v>0</v>
      </c>
      <c r="H67" s="12">
        <f t="shared" si="20"/>
        <v>0</v>
      </c>
      <c r="I67" s="12">
        <f t="shared" si="21"/>
        <v>0</v>
      </c>
    </row>
    <row r="68" spans="1:9" s="2" customFormat="1" ht="22.9" customHeight="1">
      <c r="A68" s="31"/>
      <c r="B68" s="31"/>
      <c r="C68" s="11" t="s">
        <v>31</v>
      </c>
      <c r="D68" s="12">
        <f t="shared" si="22"/>
        <v>0</v>
      </c>
      <c r="E68" s="12">
        <f t="shared" si="20"/>
        <v>0</v>
      </c>
      <c r="F68" s="12">
        <f t="shared" si="20"/>
        <v>0</v>
      </c>
      <c r="G68" s="12">
        <f t="shared" si="20"/>
        <v>0</v>
      </c>
      <c r="H68" s="12">
        <f t="shared" si="20"/>
        <v>0</v>
      </c>
      <c r="I68" s="12">
        <f t="shared" si="21"/>
        <v>0</v>
      </c>
    </row>
    <row r="69" spans="1:9" s="2" customFormat="1" ht="22.9" customHeight="1">
      <c r="A69" s="32"/>
      <c r="B69" s="32"/>
      <c r="C69" s="11" t="s">
        <v>32</v>
      </c>
      <c r="D69" s="12">
        <f t="shared" si="22"/>
        <v>0</v>
      </c>
      <c r="E69" s="12">
        <f t="shared" si="20"/>
        <v>0</v>
      </c>
      <c r="F69" s="12">
        <f t="shared" si="20"/>
        <v>0</v>
      </c>
      <c r="G69" s="12">
        <f t="shared" si="20"/>
        <v>0</v>
      </c>
      <c r="H69" s="12">
        <f t="shared" si="20"/>
        <v>0</v>
      </c>
      <c r="I69" s="12">
        <f t="shared" si="21"/>
        <v>0</v>
      </c>
    </row>
    <row r="70" spans="1:9" s="2" customFormat="1" ht="22.9" customHeight="1">
      <c r="A70" s="33" t="s">
        <v>41</v>
      </c>
      <c r="B70" s="33" t="s">
        <v>20</v>
      </c>
      <c r="C70" s="13" t="s">
        <v>21</v>
      </c>
      <c r="D70" s="12">
        <f>D71+D72+D73+D74+D75</f>
        <v>23.6</v>
      </c>
      <c r="E70" s="12">
        <f t="shared" ref="E70:H70" si="23">E71+E72+E73+E74+E75</f>
        <v>10.1</v>
      </c>
      <c r="F70" s="12">
        <f t="shared" si="23"/>
        <v>10.1</v>
      </c>
      <c r="G70" s="12">
        <f t="shared" si="23"/>
        <v>9.6</v>
      </c>
      <c r="H70" s="12">
        <f t="shared" si="23"/>
        <v>9.6</v>
      </c>
      <c r="I70" s="12">
        <f t="shared" si="21"/>
        <v>63</v>
      </c>
    </row>
    <row r="71" spans="1:9" s="2" customFormat="1" ht="22.9" customHeight="1">
      <c r="A71" s="34"/>
      <c r="B71" s="34"/>
      <c r="C71" s="13" t="s">
        <v>28</v>
      </c>
      <c r="D71" s="15">
        <v>23.6</v>
      </c>
      <c r="E71" s="15">
        <v>10.1</v>
      </c>
      <c r="F71" s="15">
        <v>10.1</v>
      </c>
      <c r="G71" s="15">
        <v>9.6</v>
      </c>
      <c r="H71" s="15">
        <v>9.6</v>
      </c>
      <c r="I71" s="12">
        <f t="shared" ref="I71:I76" si="24">H71+G71+F71+E71+D71</f>
        <v>63</v>
      </c>
    </row>
    <row r="72" spans="1:9" s="2" customFormat="1" ht="22.9" customHeight="1">
      <c r="A72" s="34"/>
      <c r="B72" s="34"/>
      <c r="C72" s="13" t="s">
        <v>29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2">
        <f t="shared" si="24"/>
        <v>0</v>
      </c>
    </row>
    <row r="73" spans="1:9" s="2" customFormat="1" ht="22.9" customHeight="1">
      <c r="A73" s="34"/>
      <c r="B73" s="34"/>
      <c r="C73" s="13" t="s">
        <v>30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2">
        <f t="shared" si="24"/>
        <v>0</v>
      </c>
    </row>
    <row r="74" spans="1:9" s="2" customFormat="1" ht="22.9" customHeight="1">
      <c r="A74" s="34"/>
      <c r="B74" s="34"/>
      <c r="C74" s="13" t="s">
        <v>31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2">
        <f t="shared" si="24"/>
        <v>0</v>
      </c>
    </row>
    <row r="75" spans="1:9" s="2" customFormat="1" ht="22.9" customHeight="1">
      <c r="A75" s="35"/>
      <c r="B75" s="35"/>
      <c r="C75" s="13" t="s">
        <v>32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2">
        <f t="shared" si="24"/>
        <v>0</v>
      </c>
    </row>
    <row r="76" spans="1:9" s="2" customFormat="1" ht="22.9" customHeight="1">
      <c r="A76" s="30" t="s">
        <v>78</v>
      </c>
      <c r="B76" s="30" t="s">
        <v>20</v>
      </c>
      <c r="C76" s="11" t="s">
        <v>21</v>
      </c>
      <c r="D76" s="12">
        <f>D77+D78+D79+D80+D81</f>
        <v>1360.1</v>
      </c>
      <c r="E76" s="12">
        <f>E77+E78+E79+E80+E81</f>
        <v>1258.5</v>
      </c>
      <c r="F76" s="12">
        <f>F77+F78+F79+F80+F81</f>
        <v>1337.3374899999999</v>
      </c>
      <c r="G76" s="12">
        <f t="shared" ref="G76:H76" si="25">G77+G78+G79+G80+G81</f>
        <v>1726.04</v>
      </c>
      <c r="H76" s="12">
        <f t="shared" si="25"/>
        <v>1370.9</v>
      </c>
      <c r="I76" s="12">
        <f t="shared" si="24"/>
        <v>7052.8774899999999</v>
      </c>
    </row>
    <row r="77" spans="1:9" s="2" customFormat="1" ht="22.9" customHeight="1">
      <c r="A77" s="31"/>
      <c r="B77" s="31"/>
      <c r="C77" s="11" t="s">
        <v>28</v>
      </c>
      <c r="D77" s="12">
        <f>D83+D89+D95+D101</f>
        <v>1156.9000000000001</v>
      </c>
      <c r="E77" s="12">
        <f>E83+E89+E95+E101</f>
        <v>1258.5</v>
      </c>
      <c r="F77" s="12">
        <f>F83+F89+F95+F101</f>
        <v>1337.3374899999999</v>
      </c>
      <c r="G77" s="12">
        <f t="shared" ref="G77:H77" si="26">G83+G89+G95+G101</f>
        <v>1326.04</v>
      </c>
      <c r="H77" s="12">
        <f t="shared" si="26"/>
        <v>1370.9</v>
      </c>
      <c r="I77" s="12">
        <f t="shared" ref="I77:I81" si="27">H77+G77+F77+E77+D77</f>
        <v>6449.67749</v>
      </c>
    </row>
    <row r="78" spans="1:9" s="2" customFormat="1" ht="22.9" customHeight="1">
      <c r="A78" s="31"/>
      <c r="B78" s="31"/>
      <c r="C78" s="11" t="s">
        <v>29</v>
      </c>
      <c r="D78" s="12">
        <f t="shared" ref="D78:H81" si="28">D84+D90+D96+D102</f>
        <v>0</v>
      </c>
      <c r="E78" s="12">
        <f t="shared" si="28"/>
        <v>0</v>
      </c>
      <c r="F78" s="12">
        <f t="shared" si="28"/>
        <v>0</v>
      </c>
      <c r="G78" s="12">
        <f t="shared" si="28"/>
        <v>0</v>
      </c>
      <c r="H78" s="12">
        <f t="shared" si="28"/>
        <v>0</v>
      </c>
      <c r="I78" s="12">
        <f t="shared" si="27"/>
        <v>0</v>
      </c>
    </row>
    <row r="79" spans="1:9" s="2" customFormat="1" ht="22.9" customHeight="1">
      <c r="A79" s="31"/>
      <c r="B79" s="31"/>
      <c r="C79" s="11" t="s">
        <v>30</v>
      </c>
      <c r="D79" s="12">
        <f t="shared" si="28"/>
        <v>203.2</v>
      </c>
      <c r="E79" s="12">
        <f t="shared" si="28"/>
        <v>0</v>
      </c>
      <c r="F79" s="12">
        <f t="shared" si="28"/>
        <v>0</v>
      </c>
      <c r="G79" s="12">
        <f t="shared" si="28"/>
        <v>400</v>
      </c>
      <c r="H79" s="12">
        <f t="shared" si="28"/>
        <v>0</v>
      </c>
      <c r="I79" s="12">
        <f t="shared" si="27"/>
        <v>603.20000000000005</v>
      </c>
    </row>
    <row r="80" spans="1:9" s="2" customFormat="1" ht="22.9" customHeight="1">
      <c r="A80" s="31"/>
      <c r="B80" s="31"/>
      <c r="C80" s="11" t="s">
        <v>31</v>
      </c>
      <c r="D80" s="12">
        <f t="shared" si="28"/>
        <v>0</v>
      </c>
      <c r="E80" s="12">
        <f t="shared" si="28"/>
        <v>0</v>
      </c>
      <c r="F80" s="12">
        <f t="shared" si="28"/>
        <v>0</v>
      </c>
      <c r="G80" s="12">
        <f t="shared" si="28"/>
        <v>0</v>
      </c>
      <c r="H80" s="12">
        <f t="shared" si="28"/>
        <v>0</v>
      </c>
      <c r="I80" s="12">
        <f t="shared" si="27"/>
        <v>0</v>
      </c>
    </row>
    <row r="81" spans="1:11" s="2" customFormat="1" ht="22.9" customHeight="1">
      <c r="A81" s="32"/>
      <c r="B81" s="32"/>
      <c r="C81" s="11" t="s">
        <v>32</v>
      </c>
      <c r="D81" s="12">
        <f t="shared" si="28"/>
        <v>0</v>
      </c>
      <c r="E81" s="12">
        <f t="shared" si="28"/>
        <v>0</v>
      </c>
      <c r="F81" s="12">
        <f t="shared" si="28"/>
        <v>0</v>
      </c>
      <c r="G81" s="12">
        <f t="shared" si="28"/>
        <v>0</v>
      </c>
      <c r="H81" s="12">
        <f t="shared" si="28"/>
        <v>0</v>
      </c>
      <c r="I81" s="12">
        <f t="shared" si="27"/>
        <v>0</v>
      </c>
    </row>
    <row r="82" spans="1:11" s="2" customFormat="1" ht="22.9" customHeight="1">
      <c r="A82" s="33" t="s">
        <v>43</v>
      </c>
      <c r="B82" s="33" t="s">
        <v>20</v>
      </c>
      <c r="C82" s="13" t="s">
        <v>21</v>
      </c>
      <c r="D82" s="9">
        <f>D83+D84+D85+D86+D87</f>
        <v>814.7</v>
      </c>
      <c r="E82" s="9">
        <f t="shared" ref="E82:H82" si="29">E83+E84+E85+E86+E87</f>
        <v>941.3</v>
      </c>
      <c r="F82" s="9">
        <f t="shared" si="29"/>
        <v>938.51647000000003</v>
      </c>
      <c r="G82" s="9">
        <f t="shared" si="29"/>
        <v>874.94</v>
      </c>
      <c r="H82" s="9">
        <f t="shared" si="29"/>
        <v>923.9</v>
      </c>
      <c r="I82" s="9">
        <v>4341.5</v>
      </c>
    </row>
    <row r="83" spans="1:11" s="2" customFormat="1" ht="22.9" customHeight="1">
      <c r="A83" s="34"/>
      <c r="B83" s="34"/>
      <c r="C83" s="13" t="s">
        <v>28</v>
      </c>
      <c r="D83" s="15">
        <v>814.7</v>
      </c>
      <c r="E83" s="15">
        <v>941.3</v>
      </c>
      <c r="F83" s="15">
        <v>938.51647000000003</v>
      </c>
      <c r="G83" s="15">
        <v>874.94</v>
      </c>
      <c r="H83" s="15">
        <v>923.9</v>
      </c>
      <c r="I83" s="15">
        <f>D83+E83+F83+G83+H83</f>
        <v>4493.3564699999997</v>
      </c>
    </row>
    <row r="84" spans="1:11" s="2" customFormat="1" ht="22.9" customHeight="1">
      <c r="A84" s="34"/>
      <c r="B84" s="34"/>
      <c r="C84" s="13" t="s">
        <v>29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f>D84+E84+F84+G84+H84</f>
        <v>0</v>
      </c>
    </row>
    <row r="85" spans="1:11" s="2" customFormat="1" ht="22.9" customHeight="1">
      <c r="A85" s="34"/>
      <c r="B85" s="34"/>
      <c r="C85" s="13" t="s">
        <v>30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f>D85+E85+F85+G85+H85</f>
        <v>0</v>
      </c>
    </row>
    <row r="86" spans="1:11" s="2" customFormat="1" ht="22.9" customHeight="1">
      <c r="A86" s="34"/>
      <c r="B86" s="34"/>
      <c r="C86" s="13" t="s">
        <v>31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f>D86+E86+F86+G86+H86</f>
        <v>0</v>
      </c>
    </row>
    <row r="87" spans="1:11" s="2" customFormat="1" ht="22.9" customHeight="1">
      <c r="A87" s="35"/>
      <c r="B87" s="35"/>
      <c r="C87" s="13" t="s">
        <v>32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f>D87+E87+F87+G87+H87</f>
        <v>0</v>
      </c>
    </row>
    <row r="88" spans="1:11" s="2" customFormat="1" ht="22.9" customHeight="1">
      <c r="A88" s="33" t="s">
        <v>44</v>
      </c>
      <c r="B88" s="33" t="s">
        <v>20</v>
      </c>
      <c r="C88" s="13" t="s">
        <v>21</v>
      </c>
      <c r="D88" s="9">
        <f>D89+D90+D91+D92+D93</f>
        <v>356.6</v>
      </c>
      <c r="E88" s="9">
        <f t="shared" ref="E88:H88" si="30">E89+E90+E91+E92+E93</f>
        <v>44.3</v>
      </c>
      <c r="F88" s="9">
        <f t="shared" si="30"/>
        <v>179.44944000000001</v>
      </c>
      <c r="G88" s="9">
        <f t="shared" si="30"/>
        <v>646.1</v>
      </c>
      <c r="H88" s="9">
        <f t="shared" si="30"/>
        <v>242</v>
      </c>
      <c r="I88" s="9">
        <f>H88+G88+F88+E88+D88</f>
        <v>1468.4494400000001</v>
      </c>
    </row>
    <row r="89" spans="1:11" s="2" customFormat="1" ht="22.9" customHeight="1">
      <c r="A89" s="34"/>
      <c r="B89" s="34"/>
      <c r="C89" s="13" t="s">
        <v>28</v>
      </c>
      <c r="D89" s="15">
        <v>153.4</v>
      </c>
      <c r="E89" s="15">
        <v>44.3</v>
      </c>
      <c r="F89" s="15">
        <v>179.44944000000001</v>
      </c>
      <c r="G89" s="15">
        <f>242+4.1</f>
        <v>246.1</v>
      </c>
      <c r="H89" s="15">
        <v>242</v>
      </c>
      <c r="I89" s="15">
        <f>H89+G89+F89+E89+D89</f>
        <v>865.24944000000005</v>
      </c>
    </row>
    <row r="90" spans="1:11" s="2" customFormat="1" ht="22.9" customHeight="1">
      <c r="A90" s="34"/>
      <c r="B90" s="34"/>
      <c r="C90" s="13" t="s">
        <v>29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f>H90+G90+F90+E90+D90</f>
        <v>0</v>
      </c>
    </row>
    <row r="91" spans="1:11" s="2" customFormat="1" ht="22.9" customHeight="1">
      <c r="A91" s="34"/>
      <c r="B91" s="34"/>
      <c r="C91" s="13" t="s">
        <v>30</v>
      </c>
      <c r="D91" s="15">
        <v>203.2</v>
      </c>
      <c r="E91" s="15">
        <v>0</v>
      </c>
      <c r="F91" s="15">
        <v>0</v>
      </c>
      <c r="G91" s="15">
        <v>400</v>
      </c>
      <c r="H91" s="15">
        <v>0</v>
      </c>
      <c r="I91" s="15">
        <f>H91+G91+F91+E91+D91</f>
        <v>603.20000000000005</v>
      </c>
    </row>
    <row r="92" spans="1:11" s="2" customFormat="1" ht="22.9" customHeight="1">
      <c r="A92" s="34"/>
      <c r="B92" s="34"/>
      <c r="C92" s="13" t="s">
        <v>31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f t="shared" ref="I92:I97" si="31">H92+G92+F92+E92+D92</f>
        <v>0</v>
      </c>
    </row>
    <row r="93" spans="1:11" s="2" customFormat="1" ht="22.9" customHeight="1">
      <c r="A93" s="35"/>
      <c r="B93" s="35"/>
      <c r="C93" s="13" t="s">
        <v>32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f t="shared" si="31"/>
        <v>0</v>
      </c>
      <c r="K93" s="20"/>
    </row>
    <row r="94" spans="1:11" s="2" customFormat="1" ht="22.9" customHeight="1">
      <c r="A94" s="33" t="s">
        <v>45</v>
      </c>
      <c r="B94" s="33" t="s">
        <v>20</v>
      </c>
      <c r="C94" s="13" t="s">
        <v>21</v>
      </c>
      <c r="D94" s="9">
        <f>D95+D96+D97+D98+D99</f>
        <v>2.8</v>
      </c>
      <c r="E94" s="9">
        <f t="shared" ref="E94:H94" si="32">E95+E96+E97+E98+E99</f>
        <v>158.9</v>
      </c>
      <c r="F94" s="9">
        <f t="shared" si="32"/>
        <v>219.37157999999999</v>
      </c>
      <c r="G94" s="9">
        <f t="shared" si="32"/>
        <v>200</v>
      </c>
      <c r="H94" s="9">
        <f t="shared" si="32"/>
        <v>200</v>
      </c>
      <c r="I94" s="9">
        <f t="shared" si="31"/>
        <v>781.07158000000004</v>
      </c>
    </row>
    <row r="95" spans="1:11" s="2" customFormat="1" ht="22.9" customHeight="1">
      <c r="A95" s="34"/>
      <c r="B95" s="34"/>
      <c r="C95" s="13" t="s">
        <v>28</v>
      </c>
      <c r="D95" s="15">
        <v>2.8</v>
      </c>
      <c r="E95" s="15">
        <v>158.9</v>
      </c>
      <c r="F95" s="15">
        <v>219.37157999999999</v>
      </c>
      <c r="G95" s="15">
        <v>200</v>
      </c>
      <c r="H95" s="15">
        <v>200</v>
      </c>
      <c r="I95" s="15">
        <f t="shared" si="31"/>
        <v>781.07158000000004</v>
      </c>
    </row>
    <row r="96" spans="1:11" s="2" customFormat="1" ht="22.9" customHeight="1">
      <c r="A96" s="34"/>
      <c r="B96" s="34"/>
      <c r="C96" s="13" t="s">
        <v>29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f t="shared" si="31"/>
        <v>0</v>
      </c>
    </row>
    <row r="97" spans="1:9" s="2" customFormat="1" ht="22.9" customHeight="1">
      <c r="A97" s="34"/>
      <c r="B97" s="34"/>
      <c r="C97" s="13" t="s">
        <v>30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f t="shared" si="31"/>
        <v>0</v>
      </c>
    </row>
    <row r="98" spans="1:9" s="2" customFormat="1" ht="22.9" customHeight="1">
      <c r="A98" s="34"/>
      <c r="B98" s="34"/>
      <c r="C98" s="13" t="s">
        <v>31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f t="shared" ref="I98:I103" si="33">H98+G98+F98+E98+D98</f>
        <v>0</v>
      </c>
    </row>
    <row r="99" spans="1:9" s="2" customFormat="1" ht="22.9" customHeight="1">
      <c r="A99" s="35"/>
      <c r="B99" s="35"/>
      <c r="C99" s="13" t="s">
        <v>32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f t="shared" si="33"/>
        <v>0</v>
      </c>
    </row>
    <row r="100" spans="1:9" s="2" customFormat="1" ht="22.9" customHeight="1">
      <c r="A100" s="33" t="s">
        <v>79</v>
      </c>
      <c r="B100" s="33" t="s">
        <v>20</v>
      </c>
      <c r="C100" s="13" t="s">
        <v>21</v>
      </c>
      <c r="D100" s="9">
        <f>D101+D102+D103+D104+D105</f>
        <v>186</v>
      </c>
      <c r="E100" s="9">
        <f t="shared" ref="E100:H100" si="34">E101+E102+E103+E104+E105</f>
        <v>114</v>
      </c>
      <c r="F100" s="9">
        <f t="shared" si="34"/>
        <v>0</v>
      </c>
      <c r="G100" s="9">
        <f t="shared" si="34"/>
        <v>5</v>
      </c>
      <c r="H100" s="9">
        <f t="shared" si="34"/>
        <v>5</v>
      </c>
      <c r="I100" s="9">
        <f t="shared" si="33"/>
        <v>310</v>
      </c>
    </row>
    <row r="101" spans="1:9" s="2" customFormat="1" ht="22.9" customHeight="1">
      <c r="A101" s="34"/>
      <c r="B101" s="34"/>
      <c r="C101" s="13" t="s">
        <v>28</v>
      </c>
      <c r="D101" s="15">
        <v>186</v>
      </c>
      <c r="E101" s="15">
        <v>114</v>
      </c>
      <c r="F101" s="15">
        <v>0</v>
      </c>
      <c r="G101" s="15">
        <v>5</v>
      </c>
      <c r="H101" s="15">
        <v>5</v>
      </c>
      <c r="I101" s="15">
        <f t="shared" si="33"/>
        <v>310</v>
      </c>
    </row>
    <row r="102" spans="1:9" s="2" customFormat="1" ht="22.9" customHeight="1">
      <c r="A102" s="34"/>
      <c r="B102" s="34"/>
      <c r="C102" s="13" t="s">
        <v>29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f t="shared" si="33"/>
        <v>0</v>
      </c>
    </row>
    <row r="103" spans="1:9" s="2" customFormat="1" ht="22.9" customHeight="1">
      <c r="A103" s="34"/>
      <c r="B103" s="34"/>
      <c r="C103" s="13" t="s">
        <v>30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f t="shared" si="33"/>
        <v>0</v>
      </c>
    </row>
    <row r="104" spans="1:9" s="2" customFormat="1" ht="22.9" customHeight="1">
      <c r="A104" s="34"/>
      <c r="B104" s="34"/>
      <c r="C104" s="13" t="s">
        <v>31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f t="shared" ref="I104:I105" si="35">H104+G104+F104+E104+D104</f>
        <v>0</v>
      </c>
    </row>
    <row r="105" spans="1:9" s="2" customFormat="1" ht="22.9" customHeight="1">
      <c r="A105" s="35"/>
      <c r="B105" s="35"/>
      <c r="C105" s="13" t="s">
        <v>32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f t="shared" si="35"/>
        <v>0</v>
      </c>
    </row>
    <row r="106" spans="1:9" s="2" customFormat="1" ht="22.9" customHeight="1">
      <c r="A106" s="30" t="s">
        <v>80</v>
      </c>
      <c r="B106" s="33" t="s">
        <v>20</v>
      </c>
      <c r="C106" s="11" t="s">
        <v>21</v>
      </c>
      <c r="D106" s="12">
        <f>D107+D108+D109+D110+D111</f>
        <v>600</v>
      </c>
      <c r="E106" s="12">
        <f>E107+E108+E109+E110+E111</f>
        <v>188.7</v>
      </c>
      <c r="F106" s="12">
        <f>F107+F108+F109+F110+F111</f>
        <v>600</v>
      </c>
      <c r="G106" s="12">
        <f t="shared" ref="G106:H106" si="36">G107+G108+G109+G110+G111</f>
        <v>100</v>
      </c>
      <c r="H106" s="12">
        <f t="shared" si="36"/>
        <v>100</v>
      </c>
      <c r="I106" s="12">
        <f>D106+E106+F106+G106+H106</f>
        <v>1588.7</v>
      </c>
    </row>
    <row r="107" spans="1:9" s="2" customFormat="1" ht="22.9" customHeight="1">
      <c r="A107" s="31"/>
      <c r="B107" s="34"/>
      <c r="C107" s="11" t="s">
        <v>28</v>
      </c>
      <c r="D107" s="12">
        <f>D113+D119</f>
        <v>6</v>
      </c>
      <c r="E107" s="12">
        <f>E113+E119</f>
        <v>188.7</v>
      </c>
      <c r="F107" s="12">
        <v>6</v>
      </c>
      <c r="G107" s="12">
        <f t="shared" ref="G107:H107" si="37">G113+G119</f>
        <v>100</v>
      </c>
      <c r="H107" s="12">
        <f t="shared" si="37"/>
        <v>100</v>
      </c>
      <c r="I107" s="12">
        <f>D107+E107+F107+G107+H107</f>
        <v>400.7</v>
      </c>
    </row>
    <row r="108" spans="1:9" s="2" customFormat="1" ht="22.9" customHeight="1">
      <c r="A108" s="31"/>
      <c r="B108" s="34"/>
      <c r="C108" s="11" t="s">
        <v>29</v>
      </c>
      <c r="D108" s="12">
        <f t="shared" ref="D108:H111" si="38">D114+D120</f>
        <v>0</v>
      </c>
      <c r="E108" s="12">
        <f t="shared" si="38"/>
        <v>0</v>
      </c>
      <c r="F108" s="12">
        <f>F114+F120</f>
        <v>0</v>
      </c>
      <c r="G108" s="12">
        <f t="shared" si="38"/>
        <v>0</v>
      </c>
      <c r="H108" s="12">
        <f t="shared" si="38"/>
        <v>0</v>
      </c>
      <c r="I108" s="12">
        <f t="shared" ref="I108:I171" si="39">D108+E108+F108+G108+H108</f>
        <v>0</v>
      </c>
    </row>
    <row r="109" spans="1:9" s="2" customFormat="1" ht="22.9" customHeight="1">
      <c r="A109" s="31"/>
      <c r="B109" s="34"/>
      <c r="C109" s="11" t="s">
        <v>30</v>
      </c>
      <c r="D109" s="12">
        <f t="shared" si="38"/>
        <v>594</v>
      </c>
      <c r="E109" s="12">
        <f t="shared" si="38"/>
        <v>0</v>
      </c>
      <c r="F109" s="12">
        <f>F115+F121</f>
        <v>594</v>
      </c>
      <c r="G109" s="12">
        <f t="shared" si="38"/>
        <v>0</v>
      </c>
      <c r="H109" s="12">
        <f t="shared" si="38"/>
        <v>0</v>
      </c>
      <c r="I109" s="12">
        <f t="shared" si="39"/>
        <v>1188</v>
      </c>
    </row>
    <row r="110" spans="1:9" s="2" customFormat="1" ht="22.9" customHeight="1">
      <c r="A110" s="31"/>
      <c r="B110" s="34"/>
      <c r="C110" s="11" t="s">
        <v>31</v>
      </c>
      <c r="D110" s="12">
        <f t="shared" si="38"/>
        <v>0</v>
      </c>
      <c r="E110" s="12">
        <f t="shared" si="38"/>
        <v>0</v>
      </c>
      <c r="F110" s="12">
        <f>F116+F122</f>
        <v>0</v>
      </c>
      <c r="G110" s="12">
        <f t="shared" si="38"/>
        <v>0</v>
      </c>
      <c r="H110" s="12">
        <f t="shared" si="38"/>
        <v>0</v>
      </c>
      <c r="I110" s="12">
        <f t="shared" si="39"/>
        <v>0</v>
      </c>
    </row>
    <row r="111" spans="1:9" s="2" customFormat="1" ht="22.9" customHeight="1">
      <c r="A111" s="32"/>
      <c r="B111" s="35"/>
      <c r="C111" s="11" t="s">
        <v>32</v>
      </c>
      <c r="D111" s="12">
        <f t="shared" si="38"/>
        <v>0</v>
      </c>
      <c r="E111" s="12">
        <f t="shared" si="38"/>
        <v>0</v>
      </c>
      <c r="F111" s="12">
        <f>F117+F123</f>
        <v>0</v>
      </c>
      <c r="G111" s="12">
        <f t="shared" si="38"/>
        <v>0</v>
      </c>
      <c r="H111" s="12">
        <f t="shared" si="38"/>
        <v>0</v>
      </c>
      <c r="I111" s="12">
        <f t="shared" si="39"/>
        <v>0</v>
      </c>
    </row>
    <row r="112" spans="1:9" s="2" customFormat="1" ht="22.9" customHeight="1">
      <c r="A112" s="33" t="s">
        <v>52</v>
      </c>
      <c r="B112" s="33" t="s">
        <v>20</v>
      </c>
      <c r="C112" s="19" t="s">
        <v>21</v>
      </c>
      <c r="D112" s="9">
        <f>D113+D114+D115+D116+D117</f>
        <v>0</v>
      </c>
      <c r="E112" s="9">
        <f t="shared" ref="E112:H112" si="40">E113+E114+E115+E116+E117</f>
        <v>188.7</v>
      </c>
      <c r="F112" s="9">
        <f t="shared" si="40"/>
        <v>0</v>
      </c>
      <c r="G112" s="9">
        <f t="shared" si="40"/>
        <v>90</v>
      </c>
      <c r="H112" s="9">
        <f t="shared" si="40"/>
        <v>90</v>
      </c>
      <c r="I112" s="9">
        <f t="shared" si="39"/>
        <v>368.7</v>
      </c>
    </row>
    <row r="113" spans="1:9" s="2" customFormat="1" ht="22.9" customHeight="1">
      <c r="A113" s="34"/>
      <c r="B113" s="34"/>
      <c r="C113" s="13" t="s">
        <v>28</v>
      </c>
      <c r="D113" s="15">
        <v>0</v>
      </c>
      <c r="E113" s="15">
        <v>188.7</v>
      </c>
      <c r="F113" s="15">
        <v>0</v>
      </c>
      <c r="G113" s="15">
        <v>90</v>
      </c>
      <c r="H113" s="15">
        <v>90</v>
      </c>
      <c r="I113" s="15">
        <f t="shared" si="39"/>
        <v>368.7</v>
      </c>
    </row>
    <row r="114" spans="1:9" s="2" customFormat="1" ht="22.9" customHeight="1">
      <c r="A114" s="34"/>
      <c r="B114" s="34"/>
      <c r="C114" s="13" t="s">
        <v>29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f t="shared" si="39"/>
        <v>0</v>
      </c>
    </row>
    <row r="115" spans="1:9" s="2" customFormat="1" ht="22.9" customHeight="1">
      <c r="A115" s="34"/>
      <c r="B115" s="34"/>
      <c r="C115" s="13" t="s">
        <v>30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f t="shared" si="39"/>
        <v>0</v>
      </c>
    </row>
    <row r="116" spans="1:9" s="2" customFormat="1" ht="22.9" customHeight="1">
      <c r="A116" s="34"/>
      <c r="B116" s="34"/>
      <c r="C116" s="13" t="s">
        <v>31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f t="shared" si="39"/>
        <v>0</v>
      </c>
    </row>
    <row r="117" spans="1:9" s="2" customFormat="1" ht="22.9" customHeight="1">
      <c r="A117" s="35"/>
      <c r="B117" s="35"/>
      <c r="C117" s="13" t="s">
        <v>32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f t="shared" si="39"/>
        <v>0</v>
      </c>
    </row>
    <row r="118" spans="1:9" s="2" customFormat="1" ht="22.9" customHeight="1">
      <c r="A118" s="33" t="s">
        <v>53</v>
      </c>
      <c r="B118" s="33" t="s">
        <v>20</v>
      </c>
      <c r="C118" s="19" t="s">
        <v>21</v>
      </c>
      <c r="D118" s="9">
        <f>D119+D120+D121+D122+D123</f>
        <v>600</v>
      </c>
      <c r="E118" s="9">
        <f t="shared" ref="E118:H118" si="41">E119+E120+E121+E122+E123</f>
        <v>0</v>
      </c>
      <c r="F118" s="9">
        <f t="shared" si="41"/>
        <v>600</v>
      </c>
      <c r="G118" s="9">
        <f t="shared" si="41"/>
        <v>10</v>
      </c>
      <c r="H118" s="9">
        <f t="shared" si="41"/>
        <v>10</v>
      </c>
      <c r="I118" s="9">
        <f t="shared" si="39"/>
        <v>1220</v>
      </c>
    </row>
    <row r="119" spans="1:9" s="2" customFormat="1" ht="22.9" customHeight="1">
      <c r="A119" s="34"/>
      <c r="B119" s="34"/>
      <c r="C119" s="13" t="s">
        <v>28</v>
      </c>
      <c r="D119" s="15">
        <v>6</v>
      </c>
      <c r="E119" s="15">
        <v>0</v>
      </c>
      <c r="F119" s="15">
        <v>6</v>
      </c>
      <c r="G119" s="15">
        <v>10</v>
      </c>
      <c r="H119" s="15">
        <v>10</v>
      </c>
      <c r="I119" s="15">
        <f t="shared" si="39"/>
        <v>32</v>
      </c>
    </row>
    <row r="120" spans="1:9" s="2" customFormat="1" ht="22.9" customHeight="1">
      <c r="A120" s="34"/>
      <c r="B120" s="34"/>
      <c r="C120" s="13" t="s">
        <v>29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f t="shared" si="39"/>
        <v>0</v>
      </c>
    </row>
    <row r="121" spans="1:9" s="2" customFormat="1" ht="22.9" customHeight="1">
      <c r="A121" s="34"/>
      <c r="B121" s="34"/>
      <c r="C121" s="13" t="s">
        <v>30</v>
      </c>
      <c r="D121" s="15">
        <v>594</v>
      </c>
      <c r="E121" s="15">
        <v>0</v>
      </c>
      <c r="F121" s="15">
        <v>594</v>
      </c>
      <c r="G121" s="15">
        <v>0</v>
      </c>
      <c r="H121" s="15">
        <v>0</v>
      </c>
      <c r="I121" s="15">
        <f t="shared" si="39"/>
        <v>1188</v>
      </c>
    </row>
    <row r="122" spans="1:9" s="2" customFormat="1" ht="22.9" customHeight="1">
      <c r="A122" s="34"/>
      <c r="B122" s="34"/>
      <c r="C122" s="13" t="s">
        <v>31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f t="shared" si="39"/>
        <v>0</v>
      </c>
    </row>
    <row r="123" spans="1:9" s="2" customFormat="1" ht="22.9" customHeight="1">
      <c r="A123" s="35"/>
      <c r="B123" s="35"/>
      <c r="C123" s="13" t="s">
        <v>32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f t="shared" si="39"/>
        <v>0</v>
      </c>
    </row>
    <row r="124" spans="1:9" s="2" customFormat="1" ht="22.9" customHeight="1">
      <c r="A124" s="30" t="s">
        <v>81</v>
      </c>
      <c r="B124" s="33" t="s">
        <v>20</v>
      </c>
      <c r="C124" s="11" t="s">
        <v>21</v>
      </c>
      <c r="D124" s="12">
        <f>D125+D126+D127+D128+D129</f>
        <v>0.5</v>
      </c>
      <c r="E124" s="12">
        <f>E125+E126+E127+E128+E129</f>
        <v>25.5</v>
      </c>
      <c r="F124" s="12">
        <f>F125+F126+F127+F128+F129</f>
        <v>6.3170900000000003</v>
      </c>
      <c r="G124" s="12">
        <f t="shared" ref="G124:H124" si="42">G125+G126+G127+G128+G129</f>
        <v>100.5</v>
      </c>
      <c r="H124" s="12">
        <f t="shared" si="42"/>
        <v>100.5</v>
      </c>
      <c r="I124" s="9">
        <f t="shared" si="39"/>
        <v>233.31709000000001</v>
      </c>
    </row>
    <row r="125" spans="1:9" s="2" customFormat="1" ht="22.9" customHeight="1">
      <c r="A125" s="31"/>
      <c r="B125" s="34"/>
      <c r="C125" s="11" t="s">
        <v>28</v>
      </c>
      <c r="D125" s="12">
        <f>D131+D137</f>
        <v>0.5</v>
      </c>
      <c r="E125" s="12">
        <f>E131+E137</f>
        <v>25.5</v>
      </c>
      <c r="F125" s="12">
        <f>F131+F137</f>
        <v>6.3170900000000003</v>
      </c>
      <c r="G125" s="12">
        <f t="shared" ref="G125:H125" si="43">G131+G137</f>
        <v>100.5</v>
      </c>
      <c r="H125" s="12">
        <f t="shared" si="43"/>
        <v>100.5</v>
      </c>
      <c r="I125" s="15">
        <f t="shared" si="39"/>
        <v>233.31709000000001</v>
      </c>
    </row>
    <row r="126" spans="1:9" s="2" customFormat="1" ht="22.9" customHeight="1">
      <c r="A126" s="31"/>
      <c r="B126" s="34"/>
      <c r="C126" s="11" t="s">
        <v>29</v>
      </c>
      <c r="D126" s="12">
        <f t="shared" ref="D126:H129" si="44">D132+D138</f>
        <v>0</v>
      </c>
      <c r="E126" s="12">
        <f t="shared" si="44"/>
        <v>0</v>
      </c>
      <c r="F126" s="12">
        <f>F132+F138</f>
        <v>0</v>
      </c>
      <c r="G126" s="12">
        <f t="shared" si="44"/>
        <v>0</v>
      </c>
      <c r="H126" s="12">
        <f t="shared" si="44"/>
        <v>0</v>
      </c>
      <c r="I126" s="15">
        <f t="shared" si="39"/>
        <v>0</v>
      </c>
    </row>
    <row r="127" spans="1:9" s="2" customFormat="1" ht="22.9" customHeight="1">
      <c r="A127" s="31"/>
      <c r="B127" s="34"/>
      <c r="C127" s="11" t="s">
        <v>30</v>
      </c>
      <c r="D127" s="12">
        <f t="shared" si="44"/>
        <v>0</v>
      </c>
      <c r="E127" s="12">
        <f t="shared" si="44"/>
        <v>0</v>
      </c>
      <c r="F127" s="12">
        <f>F133+F139</f>
        <v>0</v>
      </c>
      <c r="G127" s="12">
        <f t="shared" si="44"/>
        <v>0</v>
      </c>
      <c r="H127" s="12">
        <f t="shared" si="44"/>
        <v>0</v>
      </c>
      <c r="I127" s="15">
        <f t="shared" si="39"/>
        <v>0</v>
      </c>
    </row>
    <row r="128" spans="1:9" s="2" customFormat="1" ht="22.9" customHeight="1">
      <c r="A128" s="31"/>
      <c r="B128" s="34"/>
      <c r="C128" s="11" t="s">
        <v>31</v>
      </c>
      <c r="D128" s="12">
        <f t="shared" si="44"/>
        <v>0</v>
      </c>
      <c r="E128" s="12">
        <f t="shared" si="44"/>
        <v>0</v>
      </c>
      <c r="F128" s="12">
        <f>F134+F140</f>
        <v>0</v>
      </c>
      <c r="G128" s="12">
        <f t="shared" si="44"/>
        <v>0</v>
      </c>
      <c r="H128" s="12">
        <f t="shared" si="44"/>
        <v>0</v>
      </c>
      <c r="I128" s="15">
        <f t="shared" si="39"/>
        <v>0</v>
      </c>
    </row>
    <row r="129" spans="1:9" s="2" customFormat="1" ht="22.9" customHeight="1">
      <c r="A129" s="32"/>
      <c r="B129" s="35"/>
      <c r="C129" s="11" t="s">
        <v>32</v>
      </c>
      <c r="D129" s="12">
        <f t="shared" si="44"/>
        <v>0</v>
      </c>
      <c r="E129" s="12">
        <f t="shared" si="44"/>
        <v>0</v>
      </c>
      <c r="F129" s="12">
        <f t="shared" si="44"/>
        <v>0</v>
      </c>
      <c r="G129" s="12">
        <f t="shared" si="44"/>
        <v>0</v>
      </c>
      <c r="H129" s="12">
        <f t="shared" si="44"/>
        <v>0</v>
      </c>
      <c r="I129" s="15">
        <f t="shared" si="39"/>
        <v>0</v>
      </c>
    </row>
    <row r="130" spans="1:9" s="2" customFormat="1" ht="22.9" customHeight="1">
      <c r="A130" s="33" t="s">
        <v>55</v>
      </c>
      <c r="B130" s="33" t="s">
        <v>20</v>
      </c>
      <c r="C130" s="19" t="s">
        <v>21</v>
      </c>
      <c r="D130" s="9">
        <f>D131+D132+D133+D134+D135</f>
        <v>0.5</v>
      </c>
      <c r="E130" s="9">
        <f t="shared" ref="E130:H130" si="45">E131+E132+E133+E134+E135</f>
        <v>25</v>
      </c>
      <c r="F130" s="9">
        <f t="shared" si="45"/>
        <v>5.8170900000000003</v>
      </c>
      <c r="G130" s="9">
        <f t="shared" si="45"/>
        <v>100</v>
      </c>
      <c r="H130" s="9">
        <f t="shared" si="45"/>
        <v>100</v>
      </c>
      <c r="I130" s="9">
        <f t="shared" si="39"/>
        <v>231.31709000000001</v>
      </c>
    </row>
    <row r="131" spans="1:9" s="2" customFormat="1" ht="22.9" customHeight="1">
      <c r="A131" s="34"/>
      <c r="B131" s="34"/>
      <c r="C131" s="13" t="s">
        <v>28</v>
      </c>
      <c r="D131" s="15">
        <v>0.5</v>
      </c>
      <c r="E131" s="15">
        <v>25</v>
      </c>
      <c r="F131" s="15">
        <v>5.8170900000000003</v>
      </c>
      <c r="G131" s="15">
        <v>100</v>
      </c>
      <c r="H131" s="15">
        <v>100</v>
      </c>
      <c r="I131" s="15">
        <f t="shared" si="39"/>
        <v>231.31709000000001</v>
      </c>
    </row>
    <row r="132" spans="1:9" s="2" customFormat="1" ht="22.9" customHeight="1">
      <c r="A132" s="34"/>
      <c r="B132" s="34"/>
      <c r="C132" s="13" t="s">
        <v>29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f t="shared" si="39"/>
        <v>0</v>
      </c>
    </row>
    <row r="133" spans="1:9" s="2" customFormat="1" ht="22.9" customHeight="1">
      <c r="A133" s="34"/>
      <c r="B133" s="34"/>
      <c r="C133" s="13" t="s">
        <v>30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f t="shared" si="39"/>
        <v>0</v>
      </c>
    </row>
    <row r="134" spans="1:9" s="2" customFormat="1" ht="22.9" customHeight="1">
      <c r="A134" s="34"/>
      <c r="B134" s="34"/>
      <c r="C134" s="13" t="s">
        <v>31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f t="shared" si="39"/>
        <v>0</v>
      </c>
    </row>
    <row r="135" spans="1:9" s="2" customFormat="1" ht="22.9" customHeight="1">
      <c r="A135" s="35"/>
      <c r="B135" s="35"/>
      <c r="C135" s="13" t="s">
        <v>32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f t="shared" si="39"/>
        <v>0</v>
      </c>
    </row>
    <row r="136" spans="1:9" s="2" customFormat="1" ht="22.9" customHeight="1">
      <c r="A136" s="33" t="s">
        <v>56</v>
      </c>
      <c r="B136" s="33" t="s">
        <v>20</v>
      </c>
      <c r="C136" s="19" t="s">
        <v>21</v>
      </c>
      <c r="D136" s="12">
        <f>D137+D138+D139+D140+D141</f>
        <v>0</v>
      </c>
      <c r="E136" s="12">
        <f>E137+E138+E139+E140+E141</f>
        <v>0.5</v>
      </c>
      <c r="F136" s="12">
        <f t="shared" ref="F136:H136" si="46">F137+F138+F139+F140+F141</f>
        <v>0.5</v>
      </c>
      <c r="G136" s="12">
        <f t="shared" si="46"/>
        <v>0.5</v>
      </c>
      <c r="H136" s="12">
        <f t="shared" si="46"/>
        <v>0.5</v>
      </c>
      <c r="I136" s="9">
        <f t="shared" si="39"/>
        <v>2</v>
      </c>
    </row>
    <row r="137" spans="1:9" s="2" customFormat="1" ht="22.9" customHeight="1">
      <c r="A137" s="34"/>
      <c r="B137" s="34"/>
      <c r="C137" s="13" t="s">
        <v>28</v>
      </c>
      <c r="D137" s="15">
        <v>0</v>
      </c>
      <c r="E137" s="15">
        <v>0.5</v>
      </c>
      <c r="F137" s="15">
        <v>0.5</v>
      </c>
      <c r="G137" s="15">
        <v>0.5</v>
      </c>
      <c r="H137" s="15">
        <v>0.5</v>
      </c>
      <c r="I137" s="15">
        <f t="shared" si="39"/>
        <v>2</v>
      </c>
    </row>
    <row r="138" spans="1:9" s="2" customFormat="1" ht="22.9" customHeight="1">
      <c r="A138" s="34"/>
      <c r="B138" s="34"/>
      <c r="C138" s="13" t="s">
        <v>29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f t="shared" si="39"/>
        <v>0</v>
      </c>
    </row>
    <row r="139" spans="1:9" s="2" customFormat="1" ht="22.9" customHeight="1">
      <c r="A139" s="34"/>
      <c r="B139" s="34"/>
      <c r="C139" s="13" t="s">
        <v>30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f t="shared" si="39"/>
        <v>0</v>
      </c>
    </row>
    <row r="140" spans="1:9" s="2" customFormat="1" ht="22.9" customHeight="1">
      <c r="A140" s="34"/>
      <c r="B140" s="34"/>
      <c r="C140" s="13" t="s">
        <v>31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f t="shared" si="39"/>
        <v>0</v>
      </c>
    </row>
    <row r="141" spans="1:9" s="2" customFormat="1" ht="22.9" customHeight="1">
      <c r="A141" s="35"/>
      <c r="B141" s="35"/>
      <c r="C141" s="13" t="s">
        <v>32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f t="shared" si="39"/>
        <v>0</v>
      </c>
    </row>
    <row r="142" spans="1:9" s="2" customFormat="1" ht="22.9" customHeight="1">
      <c r="A142" s="30" t="s">
        <v>82</v>
      </c>
      <c r="B142" s="33" t="s">
        <v>58</v>
      </c>
      <c r="C142" s="11" t="s">
        <v>21</v>
      </c>
      <c r="D142" s="12">
        <f>D143+D144+D145+D146+D147</f>
        <v>4758.2</v>
      </c>
      <c r="E142" s="12">
        <f t="shared" ref="E142:H142" si="47">E143+E144+E145+E146+E147</f>
        <v>5193.8999999999996</v>
      </c>
      <c r="F142" s="12">
        <f t="shared" si="47"/>
        <v>13550.914000000001</v>
      </c>
      <c r="G142" s="12">
        <f t="shared" si="47"/>
        <v>3454.6</v>
      </c>
      <c r="H142" s="12">
        <f t="shared" si="47"/>
        <v>2068</v>
      </c>
      <c r="I142" s="9">
        <f t="shared" si="39"/>
        <v>29025.614000000001</v>
      </c>
    </row>
    <row r="143" spans="1:9" s="2" customFormat="1" ht="22.9" customHeight="1">
      <c r="A143" s="31"/>
      <c r="B143" s="34"/>
      <c r="C143" s="11" t="s">
        <v>28</v>
      </c>
      <c r="D143" s="12">
        <f t="shared" ref="D143:H147" si="48">D149+D155+D161+D167+D173</f>
        <v>3906.3</v>
      </c>
      <c r="E143" s="12">
        <f t="shared" si="48"/>
        <v>4631.2</v>
      </c>
      <c r="F143" s="12">
        <f>F149+F155+F161+F167+F173</f>
        <v>5160.8</v>
      </c>
      <c r="G143" s="12">
        <f t="shared" si="48"/>
        <v>1867.7</v>
      </c>
      <c r="H143" s="12">
        <f t="shared" si="48"/>
        <v>1668</v>
      </c>
      <c r="I143" s="15">
        <f t="shared" si="39"/>
        <v>17234</v>
      </c>
    </row>
    <row r="144" spans="1:9" s="2" customFormat="1" ht="22.9" customHeight="1">
      <c r="A144" s="31"/>
      <c r="B144" s="34"/>
      <c r="C144" s="11" t="s">
        <v>29</v>
      </c>
      <c r="D144" s="12">
        <f t="shared" si="48"/>
        <v>0</v>
      </c>
      <c r="E144" s="12">
        <f t="shared" si="48"/>
        <v>162.69999999999999</v>
      </c>
      <c r="F144" s="12">
        <f>F150+F156+F162+F168+F174</f>
        <v>188.654</v>
      </c>
      <c r="G144" s="12">
        <f t="shared" si="48"/>
        <v>0</v>
      </c>
      <c r="H144" s="12">
        <f t="shared" si="48"/>
        <v>0</v>
      </c>
      <c r="I144" s="15">
        <f t="shared" si="39"/>
        <v>351.35399999999998</v>
      </c>
    </row>
    <row r="145" spans="1:12" s="2" customFormat="1" ht="22.9" customHeight="1">
      <c r="A145" s="31"/>
      <c r="B145" s="34"/>
      <c r="C145" s="11" t="s">
        <v>30</v>
      </c>
      <c r="D145" s="12">
        <f t="shared" si="48"/>
        <v>851.9</v>
      </c>
      <c r="E145" s="12">
        <f t="shared" si="48"/>
        <v>400</v>
      </c>
      <c r="F145" s="12">
        <f>F151+F157+F163+F169+F175</f>
        <v>8201.4599999999991</v>
      </c>
      <c r="G145" s="12">
        <f t="shared" si="48"/>
        <v>1586.9</v>
      </c>
      <c r="H145" s="12">
        <f t="shared" si="48"/>
        <v>400</v>
      </c>
      <c r="I145" s="15">
        <f t="shared" si="39"/>
        <v>11440.26</v>
      </c>
    </row>
    <row r="146" spans="1:12" s="2" customFormat="1" ht="22.9" customHeight="1">
      <c r="A146" s="31"/>
      <c r="B146" s="34"/>
      <c r="C146" s="11" t="s">
        <v>31</v>
      </c>
      <c r="D146" s="12">
        <f t="shared" si="48"/>
        <v>0</v>
      </c>
      <c r="E146" s="12">
        <f t="shared" si="48"/>
        <v>0</v>
      </c>
      <c r="F146" s="12">
        <f>F152+F158+F164+F170+F176</f>
        <v>0</v>
      </c>
      <c r="G146" s="12">
        <f t="shared" si="48"/>
        <v>0</v>
      </c>
      <c r="H146" s="12">
        <f t="shared" si="48"/>
        <v>0</v>
      </c>
      <c r="I146" s="15">
        <f t="shared" si="39"/>
        <v>0</v>
      </c>
    </row>
    <row r="147" spans="1:12" s="2" customFormat="1" ht="22.9" customHeight="1">
      <c r="A147" s="32"/>
      <c r="B147" s="35"/>
      <c r="C147" s="11" t="s">
        <v>32</v>
      </c>
      <c r="D147" s="12">
        <f t="shared" si="48"/>
        <v>0</v>
      </c>
      <c r="E147" s="12">
        <f t="shared" si="48"/>
        <v>0</v>
      </c>
      <c r="F147" s="12">
        <f>F153+F159+F165+F171+F177</f>
        <v>0</v>
      </c>
      <c r="G147" s="12">
        <f t="shared" si="48"/>
        <v>0</v>
      </c>
      <c r="H147" s="12">
        <f t="shared" si="48"/>
        <v>0</v>
      </c>
      <c r="I147" s="15">
        <f t="shared" si="39"/>
        <v>0</v>
      </c>
    </row>
    <row r="148" spans="1:12" s="2" customFormat="1" ht="22.9" customHeight="1">
      <c r="A148" s="33" t="s">
        <v>59</v>
      </c>
      <c r="B148" s="33" t="s">
        <v>58</v>
      </c>
      <c r="C148" s="19" t="s">
        <v>21</v>
      </c>
      <c r="D148" s="9">
        <f>D149+D150+D151+D152+D153</f>
        <v>3887.7</v>
      </c>
      <c r="E148" s="9">
        <f t="shared" ref="E148:H148" si="49">E149+E150+E151+E152+E153</f>
        <v>5009.8999999999996</v>
      </c>
      <c r="F148" s="9">
        <f t="shared" si="49"/>
        <v>5455.1139999999996</v>
      </c>
      <c r="G148" s="9">
        <f t="shared" si="49"/>
        <v>1836.7</v>
      </c>
      <c r="H148" s="9">
        <f t="shared" si="49"/>
        <v>1644.8</v>
      </c>
      <c r="I148" s="9">
        <f t="shared" si="39"/>
        <v>17834.214</v>
      </c>
    </row>
    <row r="149" spans="1:12" s="2" customFormat="1" ht="22.9" customHeight="1">
      <c r="A149" s="34"/>
      <c r="B149" s="34"/>
      <c r="C149" s="13" t="s">
        <v>28</v>
      </c>
      <c r="D149" s="15">
        <v>3887.7</v>
      </c>
      <c r="E149" s="15">
        <v>4619.5</v>
      </c>
      <c r="F149" s="15">
        <f>4996.5+2.7</f>
        <v>4999.2</v>
      </c>
      <c r="G149" s="15">
        <v>1836.7</v>
      </c>
      <c r="H149" s="15">
        <v>1644.8</v>
      </c>
      <c r="I149" s="15">
        <f t="shared" si="39"/>
        <v>16987.900000000001</v>
      </c>
    </row>
    <row r="150" spans="1:12" s="2" customFormat="1" ht="22.9" customHeight="1">
      <c r="A150" s="34"/>
      <c r="B150" s="34"/>
      <c r="C150" s="13" t="s">
        <v>29</v>
      </c>
      <c r="D150" s="15">
        <v>0</v>
      </c>
      <c r="E150" s="15">
        <v>162.69999999999999</v>
      </c>
      <c r="F150" s="15">
        <v>188.654</v>
      </c>
      <c r="G150" s="15">
        <v>0</v>
      </c>
      <c r="H150" s="15">
        <v>0</v>
      </c>
      <c r="I150" s="15">
        <f t="shared" si="39"/>
        <v>351.35399999999998</v>
      </c>
    </row>
    <row r="151" spans="1:12" s="2" customFormat="1" ht="22.9" customHeight="1">
      <c r="A151" s="34"/>
      <c r="B151" s="34"/>
      <c r="C151" s="13" t="s">
        <v>30</v>
      </c>
      <c r="D151" s="15">
        <v>0</v>
      </c>
      <c r="E151" s="15">
        <v>227.7</v>
      </c>
      <c r="F151" s="15">
        <v>267.26</v>
      </c>
      <c r="G151" s="15">
        <v>0</v>
      </c>
      <c r="H151" s="15">
        <v>0</v>
      </c>
      <c r="I151" s="15">
        <f t="shared" si="39"/>
        <v>494.96</v>
      </c>
      <c r="L151" s="22"/>
    </row>
    <row r="152" spans="1:12" s="2" customFormat="1" ht="22.9" customHeight="1">
      <c r="A152" s="34"/>
      <c r="B152" s="34"/>
      <c r="C152" s="13" t="s">
        <v>31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f t="shared" si="39"/>
        <v>0</v>
      </c>
    </row>
    <row r="153" spans="1:12" s="2" customFormat="1" ht="22.9" customHeight="1">
      <c r="A153" s="35"/>
      <c r="B153" s="35"/>
      <c r="C153" s="13" t="s">
        <v>32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f t="shared" si="39"/>
        <v>0</v>
      </c>
    </row>
    <row r="154" spans="1:12" s="2" customFormat="1" ht="22.9" customHeight="1">
      <c r="A154" s="33" t="s">
        <v>60</v>
      </c>
      <c r="B154" s="33" t="s">
        <v>58</v>
      </c>
      <c r="C154" s="19" t="s">
        <v>21</v>
      </c>
      <c r="D154" s="9">
        <f>D155+D156+D157+D158+D159</f>
        <v>10</v>
      </c>
      <c r="E154" s="9">
        <f t="shared" ref="E154:H154" si="50">E155+E156+E157+E158+E159</f>
        <v>184</v>
      </c>
      <c r="F154" s="9">
        <f t="shared" si="50"/>
        <v>215.5</v>
      </c>
      <c r="G154" s="9">
        <f t="shared" si="50"/>
        <v>15</v>
      </c>
      <c r="H154" s="9">
        <f t="shared" si="50"/>
        <v>423.2</v>
      </c>
      <c r="I154" s="9">
        <f t="shared" si="39"/>
        <v>847.7</v>
      </c>
    </row>
    <row r="155" spans="1:12" s="2" customFormat="1" ht="22.9" customHeight="1">
      <c r="A155" s="37"/>
      <c r="B155" s="37"/>
      <c r="C155" s="13" t="s">
        <v>28</v>
      </c>
      <c r="D155" s="15">
        <v>10</v>
      </c>
      <c r="E155" s="15">
        <v>11.7</v>
      </c>
      <c r="F155" s="15">
        <v>82.8</v>
      </c>
      <c r="G155" s="15">
        <v>15</v>
      </c>
      <c r="H155" s="15">
        <f>15+8.2</f>
        <v>23.2</v>
      </c>
      <c r="I155" s="15">
        <f t="shared" si="39"/>
        <v>142.69999999999999</v>
      </c>
    </row>
    <row r="156" spans="1:12" s="2" customFormat="1" ht="22.9" customHeight="1">
      <c r="A156" s="37"/>
      <c r="B156" s="37"/>
      <c r="C156" s="13" t="s">
        <v>29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f t="shared" si="39"/>
        <v>0</v>
      </c>
    </row>
    <row r="157" spans="1:12" s="2" customFormat="1" ht="22.9" customHeight="1">
      <c r="A157" s="37"/>
      <c r="B157" s="37"/>
      <c r="C157" s="13" t="s">
        <v>30</v>
      </c>
      <c r="D157" s="15">
        <v>0</v>
      </c>
      <c r="E157" s="15">
        <v>172.3</v>
      </c>
      <c r="F157" s="15">
        <v>132.69999999999999</v>
      </c>
      <c r="G157" s="15">
        <v>0</v>
      </c>
      <c r="H157" s="15">
        <v>400</v>
      </c>
      <c r="I157" s="15">
        <f t="shared" si="39"/>
        <v>705</v>
      </c>
    </row>
    <row r="158" spans="1:12" s="2" customFormat="1" ht="22.9" customHeight="1">
      <c r="A158" s="37"/>
      <c r="B158" s="37"/>
      <c r="C158" s="13" t="s">
        <v>31</v>
      </c>
      <c r="D158" s="15">
        <v>0</v>
      </c>
      <c r="E158" s="15">
        <v>0</v>
      </c>
      <c r="F158" s="15">
        <v>0</v>
      </c>
      <c r="G158" s="15">
        <v>0</v>
      </c>
      <c r="H158" s="9">
        <v>0</v>
      </c>
      <c r="I158" s="15">
        <f t="shared" si="39"/>
        <v>0</v>
      </c>
    </row>
    <row r="159" spans="1:12" s="2" customFormat="1" ht="22.9" customHeight="1">
      <c r="A159" s="38"/>
      <c r="B159" s="38"/>
      <c r="C159" s="13" t="s">
        <v>32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f t="shared" si="39"/>
        <v>0</v>
      </c>
    </row>
    <row r="160" spans="1:12" s="2" customFormat="1" ht="22.9" customHeight="1">
      <c r="A160" s="16"/>
      <c r="B160" s="36" t="s">
        <v>61</v>
      </c>
      <c r="C160" s="19" t="s">
        <v>21</v>
      </c>
      <c r="D160" s="12">
        <f>D161+D162+D163+D164+D165</f>
        <v>860.5</v>
      </c>
      <c r="E160" s="12">
        <f>E161+E162+E163+E164+E165</f>
        <v>0</v>
      </c>
      <c r="F160" s="12">
        <f>F161+F162+F163+F164+F165</f>
        <v>0</v>
      </c>
      <c r="G160" s="12">
        <f>G161+G162+G163+G164+G165</f>
        <v>0</v>
      </c>
      <c r="H160" s="12">
        <f t="shared" ref="H160" si="51">H161+H162+H163+H164+H165</f>
        <v>0</v>
      </c>
      <c r="I160" s="12">
        <f t="shared" si="39"/>
        <v>860.5</v>
      </c>
    </row>
    <row r="161" spans="1:9" s="2" customFormat="1" ht="22.9" customHeight="1">
      <c r="A161" s="21" t="s">
        <v>62</v>
      </c>
      <c r="B161" s="37"/>
      <c r="C161" s="13" t="s">
        <v>28</v>
      </c>
      <c r="D161" s="15">
        <v>8.6</v>
      </c>
      <c r="E161" s="15">
        <v>0</v>
      </c>
      <c r="F161" s="15">
        <v>0</v>
      </c>
      <c r="G161" s="15">
        <v>0</v>
      </c>
      <c r="H161" s="15">
        <v>0</v>
      </c>
      <c r="I161" s="15">
        <f t="shared" si="39"/>
        <v>8.6</v>
      </c>
    </row>
    <row r="162" spans="1:9" s="2" customFormat="1" ht="22.9" customHeight="1">
      <c r="A162" s="16" t="s">
        <v>63</v>
      </c>
      <c r="B162" s="37"/>
      <c r="C162" s="13" t="s">
        <v>29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f t="shared" si="39"/>
        <v>0</v>
      </c>
    </row>
    <row r="163" spans="1:9" s="2" customFormat="1" ht="22.9" customHeight="1">
      <c r="A163" s="16"/>
      <c r="B163" s="37"/>
      <c r="C163" s="13" t="s">
        <v>30</v>
      </c>
      <c r="D163" s="15">
        <v>851.9</v>
      </c>
      <c r="E163" s="15">
        <v>0</v>
      </c>
      <c r="F163" s="15">
        <v>0</v>
      </c>
      <c r="G163" s="15">
        <v>0</v>
      </c>
      <c r="H163" s="15">
        <v>0</v>
      </c>
      <c r="I163" s="15">
        <f t="shared" si="39"/>
        <v>851.9</v>
      </c>
    </row>
    <row r="164" spans="1:9" s="2" customFormat="1" ht="22.9" customHeight="1">
      <c r="A164" s="16"/>
      <c r="B164" s="37"/>
      <c r="C164" s="13" t="s">
        <v>31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f t="shared" si="39"/>
        <v>0</v>
      </c>
    </row>
    <row r="165" spans="1:9" s="2" customFormat="1" ht="22.9" customHeight="1">
      <c r="A165" s="16"/>
      <c r="B165" s="38"/>
      <c r="C165" s="13" t="s">
        <v>32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f t="shared" si="39"/>
        <v>0</v>
      </c>
    </row>
    <row r="166" spans="1:9" s="2" customFormat="1" ht="22.9" customHeight="1">
      <c r="A166" s="33" t="s">
        <v>64</v>
      </c>
      <c r="B166" s="33" t="s">
        <v>58</v>
      </c>
      <c r="C166" s="19" t="s">
        <v>21</v>
      </c>
      <c r="D166" s="12">
        <f>D167+D168+D169+D170+D171</f>
        <v>0</v>
      </c>
      <c r="E166" s="12">
        <f>E167+E168+E169+E170+E171</f>
        <v>0</v>
      </c>
      <c r="F166" s="12">
        <f>F167+F168+F169+F170+F171</f>
        <v>7880.3</v>
      </c>
      <c r="G166" s="12">
        <f>G167+G168+G169+G170+G171</f>
        <v>0</v>
      </c>
      <c r="H166" s="12">
        <f>H167+H168+H169+H170+H171</f>
        <v>0</v>
      </c>
      <c r="I166" s="12">
        <f t="shared" si="39"/>
        <v>7880.3</v>
      </c>
    </row>
    <row r="167" spans="1:9" s="2" customFormat="1" ht="22.9" customHeight="1">
      <c r="A167" s="37"/>
      <c r="B167" s="37"/>
      <c r="C167" s="13" t="s">
        <v>28</v>
      </c>
      <c r="D167" s="15">
        <v>0</v>
      </c>
      <c r="E167" s="15">
        <v>0</v>
      </c>
      <c r="F167" s="15">
        <v>78.8</v>
      </c>
      <c r="G167" s="15">
        <v>0</v>
      </c>
      <c r="H167" s="15">
        <v>0</v>
      </c>
      <c r="I167" s="15">
        <f t="shared" si="39"/>
        <v>78.8</v>
      </c>
    </row>
    <row r="168" spans="1:9" s="2" customFormat="1" ht="22.9" customHeight="1">
      <c r="A168" s="37"/>
      <c r="B168" s="37"/>
      <c r="C168" s="13" t="s">
        <v>29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f t="shared" si="39"/>
        <v>0</v>
      </c>
    </row>
    <row r="169" spans="1:9" s="2" customFormat="1" ht="22.9" customHeight="1">
      <c r="A169" s="37"/>
      <c r="B169" s="37"/>
      <c r="C169" s="13" t="s">
        <v>30</v>
      </c>
      <c r="D169" s="15">
        <v>0</v>
      </c>
      <c r="E169" s="15">
        <v>0</v>
      </c>
      <c r="F169" s="15">
        <v>7801.5</v>
      </c>
      <c r="G169" s="15">
        <v>0</v>
      </c>
      <c r="H169" s="15">
        <v>0</v>
      </c>
      <c r="I169" s="15">
        <f t="shared" si="39"/>
        <v>7801.5</v>
      </c>
    </row>
    <row r="170" spans="1:9" s="2" customFormat="1" ht="22.9" customHeight="1">
      <c r="A170" s="37"/>
      <c r="B170" s="37"/>
      <c r="C170" s="13" t="s">
        <v>31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f t="shared" si="39"/>
        <v>0</v>
      </c>
    </row>
    <row r="171" spans="1:9" s="2" customFormat="1" ht="22.9" customHeight="1">
      <c r="A171" s="38"/>
      <c r="B171" s="38"/>
      <c r="C171" s="13" t="s">
        <v>32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f t="shared" si="39"/>
        <v>0</v>
      </c>
    </row>
    <row r="172" spans="1:9" s="2" customFormat="1" ht="22.9" customHeight="1">
      <c r="A172" s="21" t="s">
        <v>65</v>
      </c>
      <c r="B172" s="33" t="s">
        <v>58</v>
      </c>
      <c r="C172" s="19" t="s">
        <v>21</v>
      </c>
      <c r="D172" s="12">
        <f>D173+D174+D175+D176+D177</f>
        <v>0</v>
      </c>
      <c r="E172" s="12">
        <f>E173+E174+E175+E176+E177</f>
        <v>0</v>
      </c>
      <c r="F172" s="12">
        <f>F173+F174+F175+F176+F177</f>
        <v>0</v>
      </c>
      <c r="G172" s="12">
        <f>G173+G174+G175+G176+G177</f>
        <v>1602.9</v>
      </c>
      <c r="H172" s="12">
        <f t="shared" ref="H172" si="52">H173+H174+H175+H176+H177</f>
        <v>0</v>
      </c>
      <c r="I172" s="12">
        <f>D172+E172+F172+G172+H172</f>
        <v>1602.9</v>
      </c>
    </row>
    <row r="173" spans="1:9" s="2" customFormat="1" ht="22.9" customHeight="1">
      <c r="A173" s="37" t="s">
        <v>66</v>
      </c>
      <c r="B173" s="37"/>
      <c r="C173" s="13" t="s">
        <v>28</v>
      </c>
      <c r="D173" s="15">
        <v>0</v>
      </c>
      <c r="E173" s="15">
        <v>0</v>
      </c>
      <c r="F173" s="15">
        <v>0</v>
      </c>
      <c r="G173" s="15">
        <v>16</v>
      </c>
      <c r="H173" s="15">
        <v>0</v>
      </c>
      <c r="I173" s="15">
        <f>D173+E173+F173+G173+H173</f>
        <v>16</v>
      </c>
    </row>
    <row r="174" spans="1:9" s="2" customFormat="1" ht="22.9" customHeight="1">
      <c r="A174" s="37"/>
      <c r="B174" s="37"/>
      <c r="C174" s="13" t="s">
        <v>29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f t="shared" ref="I174:I189" si="53">D174+E174+F174+G174+H174</f>
        <v>0</v>
      </c>
    </row>
    <row r="175" spans="1:9" s="2" customFormat="1" ht="22.9" customHeight="1">
      <c r="A175" s="37"/>
      <c r="B175" s="37"/>
      <c r="C175" s="13" t="s">
        <v>30</v>
      </c>
      <c r="D175" s="15">
        <v>0</v>
      </c>
      <c r="E175" s="15">
        <v>0</v>
      </c>
      <c r="F175" s="15">
        <v>0</v>
      </c>
      <c r="G175" s="15">
        <v>1586.9</v>
      </c>
      <c r="H175" s="15">
        <v>0</v>
      </c>
      <c r="I175" s="15">
        <f t="shared" si="53"/>
        <v>1586.9</v>
      </c>
    </row>
    <row r="176" spans="1:9" s="2" customFormat="1" ht="22.9" customHeight="1">
      <c r="A176" s="37"/>
      <c r="B176" s="37"/>
      <c r="C176" s="13" t="s">
        <v>31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f t="shared" si="53"/>
        <v>0</v>
      </c>
    </row>
    <row r="177" spans="1:9" s="2" customFormat="1" ht="22.9" customHeight="1">
      <c r="A177" s="38"/>
      <c r="B177" s="38"/>
      <c r="C177" s="13" t="s">
        <v>32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f t="shared" si="53"/>
        <v>0</v>
      </c>
    </row>
    <row r="178" spans="1:9" s="2" customFormat="1" ht="22.9" customHeight="1">
      <c r="A178" s="41" t="s">
        <v>83</v>
      </c>
      <c r="B178" s="33" t="s">
        <v>20</v>
      </c>
      <c r="C178" s="11" t="s">
        <v>21</v>
      </c>
      <c r="D178" s="12">
        <f>D179+D180+D181+D182+D183</f>
        <v>10</v>
      </c>
      <c r="E178" s="12">
        <f>E179+E180+E181+E182+E183</f>
        <v>0</v>
      </c>
      <c r="F178" s="12">
        <f>F179+F180+F181+F182+F183</f>
        <v>128.19999999999999</v>
      </c>
      <c r="G178" s="12">
        <f>G179+G180+G181+G182+G183</f>
        <v>1</v>
      </c>
      <c r="H178" s="12">
        <f>H179+H180+H181+H182+H183</f>
        <v>1</v>
      </c>
      <c r="I178" s="12">
        <f t="shared" si="53"/>
        <v>140.19999999999999</v>
      </c>
    </row>
    <row r="179" spans="1:9" s="2" customFormat="1" ht="22.9" customHeight="1">
      <c r="A179" s="42"/>
      <c r="B179" s="34"/>
      <c r="C179" s="11" t="s">
        <v>28</v>
      </c>
      <c r="D179" s="12">
        <f>D185+D191</f>
        <v>10</v>
      </c>
      <c r="E179" s="12">
        <f>E185+E191</f>
        <v>0</v>
      </c>
      <c r="F179" s="12">
        <f>F185+F191</f>
        <v>1.3</v>
      </c>
      <c r="G179" s="12">
        <f>G185+G191</f>
        <v>1</v>
      </c>
      <c r="H179" s="12">
        <f>H185+H191</f>
        <v>1</v>
      </c>
      <c r="I179" s="12">
        <f t="shared" si="53"/>
        <v>13.3</v>
      </c>
    </row>
    <row r="180" spans="1:9" s="2" customFormat="1" ht="22.9" customHeight="1">
      <c r="A180" s="42"/>
      <c r="B180" s="34"/>
      <c r="C180" s="11" t="s">
        <v>29</v>
      </c>
      <c r="D180" s="12">
        <f t="shared" ref="D180:H183" si="54">D186+D192</f>
        <v>0</v>
      </c>
      <c r="E180" s="12">
        <f t="shared" si="54"/>
        <v>0</v>
      </c>
      <c r="F180" s="12">
        <f t="shared" si="54"/>
        <v>0</v>
      </c>
      <c r="G180" s="12">
        <f t="shared" si="54"/>
        <v>0</v>
      </c>
      <c r="H180" s="12">
        <f t="shared" si="54"/>
        <v>0</v>
      </c>
      <c r="I180" s="12">
        <f t="shared" si="53"/>
        <v>0</v>
      </c>
    </row>
    <row r="181" spans="1:9" s="2" customFormat="1" ht="22.9" customHeight="1">
      <c r="A181" s="42"/>
      <c r="B181" s="34"/>
      <c r="C181" s="11" t="s">
        <v>30</v>
      </c>
      <c r="D181" s="12">
        <f t="shared" si="54"/>
        <v>0</v>
      </c>
      <c r="E181" s="12">
        <f t="shared" si="54"/>
        <v>0</v>
      </c>
      <c r="F181" s="12">
        <f>F187+F193</f>
        <v>126.9</v>
      </c>
      <c r="G181" s="12">
        <f t="shared" si="54"/>
        <v>0</v>
      </c>
      <c r="H181" s="12">
        <f t="shared" si="54"/>
        <v>0</v>
      </c>
      <c r="I181" s="12">
        <f t="shared" si="53"/>
        <v>126.9</v>
      </c>
    </row>
    <row r="182" spans="1:9" s="2" customFormat="1" ht="22.9" customHeight="1">
      <c r="A182" s="42"/>
      <c r="B182" s="34"/>
      <c r="C182" s="11" t="s">
        <v>31</v>
      </c>
      <c r="D182" s="12">
        <f t="shared" si="54"/>
        <v>0</v>
      </c>
      <c r="E182" s="12">
        <f t="shared" si="54"/>
        <v>0</v>
      </c>
      <c r="F182" s="12">
        <f t="shared" si="54"/>
        <v>0</v>
      </c>
      <c r="G182" s="12">
        <f t="shared" si="54"/>
        <v>0</v>
      </c>
      <c r="H182" s="12">
        <f t="shared" si="54"/>
        <v>0</v>
      </c>
      <c r="I182" s="12">
        <f t="shared" si="53"/>
        <v>0</v>
      </c>
    </row>
    <row r="183" spans="1:9" s="2" customFormat="1" ht="22.9" customHeight="1">
      <c r="A183" s="43"/>
      <c r="B183" s="35"/>
      <c r="C183" s="11" t="s">
        <v>32</v>
      </c>
      <c r="D183" s="12">
        <f t="shared" si="54"/>
        <v>0</v>
      </c>
      <c r="E183" s="12">
        <f t="shared" si="54"/>
        <v>0</v>
      </c>
      <c r="F183" s="12">
        <f t="shared" si="54"/>
        <v>0</v>
      </c>
      <c r="G183" s="12">
        <f t="shared" si="54"/>
        <v>0</v>
      </c>
      <c r="H183" s="12">
        <f t="shared" si="54"/>
        <v>0</v>
      </c>
      <c r="I183" s="12">
        <f t="shared" si="53"/>
        <v>0</v>
      </c>
    </row>
    <row r="184" spans="1:9" s="2" customFormat="1" ht="22.9" customHeight="1">
      <c r="A184" s="36" t="s">
        <v>68</v>
      </c>
      <c r="B184" s="33" t="s">
        <v>20</v>
      </c>
      <c r="C184" s="19" t="s">
        <v>21</v>
      </c>
      <c r="D184" s="12">
        <f>D185+D186+D187+D188+D189</f>
        <v>10</v>
      </c>
      <c r="E184" s="12">
        <f>E185+E186+E187+E188+E189</f>
        <v>0</v>
      </c>
      <c r="F184" s="12">
        <f t="shared" ref="F184:I184" si="55">F185+F186+F187+F188+F189</f>
        <v>0</v>
      </c>
      <c r="G184" s="12">
        <f t="shared" si="55"/>
        <v>1</v>
      </c>
      <c r="H184" s="12">
        <f t="shared" si="55"/>
        <v>1</v>
      </c>
      <c r="I184" s="12">
        <f t="shared" si="55"/>
        <v>12</v>
      </c>
    </row>
    <row r="185" spans="1:9" s="2" customFormat="1" ht="22.9" customHeight="1">
      <c r="A185" s="34"/>
      <c r="B185" s="34"/>
      <c r="C185" s="13" t="s">
        <v>28</v>
      </c>
      <c r="D185" s="15">
        <v>10</v>
      </c>
      <c r="E185" s="15">
        <v>0</v>
      </c>
      <c r="F185" s="15">
        <v>0</v>
      </c>
      <c r="G185" s="15">
        <v>1</v>
      </c>
      <c r="H185" s="15">
        <v>1</v>
      </c>
      <c r="I185" s="15">
        <f>D185+E185+F185+G185+H185</f>
        <v>12</v>
      </c>
    </row>
    <row r="186" spans="1:9" s="2" customFormat="1" ht="22.9" customHeight="1">
      <c r="A186" s="34"/>
      <c r="B186" s="34"/>
      <c r="C186" s="13" t="s">
        <v>29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f>D186+E186+F186+G186+H186</f>
        <v>0</v>
      </c>
    </row>
    <row r="187" spans="1:9" s="2" customFormat="1" ht="22.9" customHeight="1">
      <c r="A187" s="34"/>
      <c r="B187" s="34"/>
      <c r="C187" s="13" t="s">
        <v>30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f t="shared" si="53"/>
        <v>0</v>
      </c>
    </row>
    <row r="188" spans="1:9" s="2" customFormat="1" ht="22.9" customHeight="1">
      <c r="A188" s="34"/>
      <c r="B188" s="34"/>
      <c r="C188" s="13" t="s">
        <v>31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>
        <f t="shared" si="53"/>
        <v>0</v>
      </c>
    </row>
    <row r="189" spans="1:9" s="2" customFormat="1" ht="22.9" customHeight="1">
      <c r="A189" s="35"/>
      <c r="B189" s="35"/>
      <c r="C189" s="13" t="s">
        <v>32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f t="shared" si="53"/>
        <v>0</v>
      </c>
    </row>
    <row r="190" spans="1:9" s="2" customFormat="1" ht="22.9" customHeight="1">
      <c r="A190" s="36" t="s">
        <v>84</v>
      </c>
      <c r="B190" s="33" t="s">
        <v>20</v>
      </c>
      <c r="C190" s="19" t="s">
        <v>21</v>
      </c>
      <c r="D190" s="12">
        <f>D191+D192+D193+D194+D195</f>
        <v>0</v>
      </c>
      <c r="E190" s="12">
        <f>E191+E192+E193+E194+E195</f>
        <v>0</v>
      </c>
      <c r="F190" s="12">
        <f>F191+F192+F193+F194+F195</f>
        <v>128.19999999999999</v>
      </c>
      <c r="G190" s="12">
        <f>G191+G192+G193+G194+G195</f>
        <v>0</v>
      </c>
      <c r="H190" s="12">
        <f>H191+H192+H193+H194+H195</f>
        <v>0</v>
      </c>
      <c r="I190" s="12">
        <f t="shared" ref="I190" si="56">I191+I192+I193+I194+I195</f>
        <v>128.19999999999999</v>
      </c>
    </row>
    <row r="191" spans="1:9" s="2" customFormat="1" ht="22.9" customHeight="1">
      <c r="A191" s="34"/>
      <c r="B191" s="34"/>
      <c r="C191" s="13" t="s">
        <v>28</v>
      </c>
      <c r="D191" s="15">
        <v>0</v>
      </c>
      <c r="E191" s="15">
        <v>0</v>
      </c>
      <c r="F191" s="15">
        <v>1.3</v>
      </c>
      <c r="G191" s="15">
        <v>0</v>
      </c>
      <c r="H191" s="15">
        <v>0</v>
      </c>
      <c r="I191" s="15">
        <f>D191+E191+F191+G191+H191</f>
        <v>1.3</v>
      </c>
    </row>
    <row r="192" spans="1:9" s="2" customFormat="1" ht="22.9" customHeight="1">
      <c r="A192" s="34"/>
      <c r="B192" s="34"/>
      <c r="C192" s="13" t="s">
        <v>29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  <c r="I192" s="15">
        <f>D192+E192+F192+G192+H192</f>
        <v>0</v>
      </c>
    </row>
    <row r="193" spans="1:9" s="2" customFormat="1" ht="22.9" customHeight="1">
      <c r="A193" s="34"/>
      <c r="B193" s="34"/>
      <c r="C193" s="13" t="s">
        <v>30</v>
      </c>
      <c r="D193" s="15">
        <v>0</v>
      </c>
      <c r="E193" s="15">
        <v>0</v>
      </c>
      <c r="F193" s="15">
        <v>126.9</v>
      </c>
      <c r="G193" s="15">
        <v>0</v>
      </c>
      <c r="H193" s="15">
        <v>0</v>
      </c>
      <c r="I193" s="15">
        <f t="shared" ref="I193:I195" si="57">D193+E193+F193+G193+H193</f>
        <v>126.9</v>
      </c>
    </row>
    <row r="194" spans="1:9" s="2" customFormat="1" ht="22.9" customHeight="1">
      <c r="A194" s="34"/>
      <c r="B194" s="34"/>
      <c r="C194" s="13" t="s">
        <v>31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f t="shared" si="57"/>
        <v>0</v>
      </c>
    </row>
    <row r="195" spans="1:9" s="2" customFormat="1" ht="22.9" customHeight="1">
      <c r="A195" s="35"/>
      <c r="B195" s="35"/>
      <c r="C195" s="13" t="s">
        <v>32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f t="shared" si="57"/>
        <v>0</v>
      </c>
    </row>
  </sheetData>
  <mergeCells count="65">
    <mergeCell ref="A1:I2"/>
    <mergeCell ref="A9:I11"/>
    <mergeCell ref="B160:B165"/>
    <mergeCell ref="B166:B171"/>
    <mergeCell ref="B172:B177"/>
    <mergeCell ref="B130:B135"/>
    <mergeCell ref="B136:B141"/>
    <mergeCell ref="B142:B147"/>
    <mergeCell ref="B148:B153"/>
    <mergeCell ref="B154:B159"/>
    <mergeCell ref="B100:B105"/>
    <mergeCell ref="B106:B111"/>
    <mergeCell ref="A190:A195"/>
    <mergeCell ref="B13:B14"/>
    <mergeCell ref="B16:B21"/>
    <mergeCell ref="B22:B27"/>
    <mergeCell ref="B28:B33"/>
    <mergeCell ref="B34:B39"/>
    <mergeCell ref="B40:B45"/>
    <mergeCell ref="B46:B51"/>
    <mergeCell ref="B52:B57"/>
    <mergeCell ref="B58:B63"/>
    <mergeCell ref="B64:B69"/>
    <mergeCell ref="B70:B75"/>
    <mergeCell ref="B76:B81"/>
    <mergeCell ref="B190:B195"/>
    <mergeCell ref="B178:B183"/>
    <mergeCell ref="B184:B189"/>
    <mergeCell ref="B82:B87"/>
    <mergeCell ref="B88:B93"/>
    <mergeCell ref="B94:B99"/>
    <mergeCell ref="A154:A159"/>
    <mergeCell ref="A166:A171"/>
    <mergeCell ref="A94:A99"/>
    <mergeCell ref="A100:A105"/>
    <mergeCell ref="A106:A111"/>
    <mergeCell ref="A112:A117"/>
    <mergeCell ref="A118:A123"/>
    <mergeCell ref="B112:B117"/>
    <mergeCell ref="B118:B123"/>
    <mergeCell ref="B124:B129"/>
    <mergeCell ref="A173:A177"/>
    <mergeCell ref="A178:A183"/>
    <mergeCell ref="A184:A189"/>
    <mergeCell ref="A124:A129"/>
    <mergeCell ref="A130:A135"/>
    <mergeCell ref="A136:A141"/>
    <mergeCell ref="A142:A147"/>
    <mergeCell ref="A148:A153"/>
    <mergeCell ref="A64:A69"/>
    <mergeCell ref="A70:A75"/>
    <mergeCell ref="A76:A81"/>
    <mergeCell ref="A82:A87"/>
    <mergeCell ref="A88:A93"/>
    <mergeCell ref="A34:A39"/>
    <mergeCell ref="A40:A45"/>
    <mergeCell ref="A46:A51"/>
    <mergeCell ref="A52:A57"/>
    <mergeCell ref="A58:A63"/>
    <mergeCell ref="D13:I13"/>
    <mergeCell ref="A13:A14"/>
    <mergeCell ref="A16:A21"/>
    <mergeCell ref="A22:A27"/>
    <mergeCell ref="A28:A33"/>
    <mergeCell ref="C13:C14"/>
  </mergeCells>
  <pageMargins left="0.118110236220472" right="0.118110236220472" top="0.74803149606299202" bottom="0.74803149606299202" header="0.31496062992126" footer="0.31496062992126"/>
  <pageSetup paperSize="9" scale="45" fitToHeight="1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29.11</vt:lpstr>
      <vt:lpstr>27.11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Элемент</dc:creator>
  <cp:lastModifiedBy>Элемент</cp:lastModifiedBy>
  <cp:lastPrinted>2025-01-13T06:31:11Z</cp:lastPrinted>
  <dcterms:created xsi:type="dcterms:W3CDTF">2015-06-05T18:19:00Z</dcterms:created>
  <dcterms:modified xsi:type="dcterms:W3CDTF">2025-01-13T06:31:29Z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AEFB14EE198F4343A08DC73FF7851FBD_13</vt:lpwstr>
  </property>
  <property fmtid="{D5CDD505-2E9C-101B-9397-08002B2CF9AE}" pid="3" name="KSOProductBuildVer">
    <vt:lpwstr>1049-12.2.0.18911</vt:lpwstr>
  </property>
</Properties>
</file>