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5" i="2" l="1"/>
  <c r="I194" i="2"/>
  <c r="I193" i="2"/>
  <c r="I192" i="2"/>
  <c r="I191" i="2"/>
  <c r="I190" i="2" s="1"/>
  <c r="H190" i="2"/>
  <c r="G190" i="2"/>
  <c r="F190" i="2"/>
  <c r="E190" i="2"/>
  <c r="D190" i="2"/>
  <c r="I189" i="2"/>
  <c r="I188" i="2"/>
  <c r="I187" i="2"/>
  <c r="I186" i="2"/>
  <c r="I185" i="2"/>
  <c r="I184" i="2" s="1"/>
  <c r="H184" i="2"/>
  <c r="G184" i="2"/>
  <c r="F184" i="2"/>
  <c r="E184" i="2"/>
  <c r="D184" i="2"/>
  <c r="H183" i="2"/>
  <c r="G183" i="2"/>
  <c r="F183" i="2"/>
  <c r="E183" i="2"/>
  <c r="D183" i="2"/>
  <c r="I183" i="2" s="1"/>
  <c r="H182" i="2"/>
  <c r="G182" i="2"/>
  <c r="F182" i="2"/>
  <c r="E182" i="2"/>
  <c r="D182" i="2"/>
  <c r="I182" i="2" s="1"/>
  <c r="H181" i="2"/>
  <c r="G181" i="2"/>
  <c r="F181" i="2"/>
  <c r="E181" i="2"/>
  <c r="D181" i="2"/>
  <c r="I181" i="2" s="1"/>
  <c r="H180" i="2"/>
  <c r="G180" i="2"/>
  <c r="F180" i="2"/>
  <c r="E180" i="2"/>
  <c r="D180" i="2"/>
  <c r="I180" i="2" s="1"/>
  <c r="H179" i="2"/>
  <c r="H178" i="2" s="1"/>
  <c r="G179" i="2"/>
  <c r="F179" i="2"/>
  <c r="E179" i="2"/>
  <c r="D179" i="2"/>
  <c r="D178" i="2" s="1"/>
  <c r="I178" i="2" s="1"/>
  <c r="G178" i="2"/>
  <c r="F178" i="2"/>
  <c r="E178" i="2"/>
  <c r="I177" i="2"/>
  <c r="I176" i="2"/>
  <c r="I175" i="2"/>
  <c r="I174" i="2"/>
  <c r="I173" i="2"/>
  <c r="H172" i="2"/>
  <c r="G172" i="2"/>
  <c r="F172" i="2"/>
  <c r="E172" i="2"/>
  <c r="I172" i="2" s="1"/>
  <c r="D172" i="2"/>
  <c r="I171" i="2"/>
  <c r="I170" i="2"/>
  <c r="I169" i="2"/>
  <c r="I168" i="2"/>
  <c r="I167" i="2"/>
  <c r="H166" i="2"/>
  <c r="G166" i="2"/>
  <c r="F166" i="2"/>
  <c r="E166" i="2"/>
  <c r="D166" i="2"/>
  <c r="I166" i="2" s="1"/>
  <c r="I165" i="2"/>
  <c r="I164" i="2"/>
  <c r="I163" i="2"/>
  <c r="I162" i="2"/>
  <c r="I161" i="2"/>
  <c r="H160" i="2"/>
  <c r="G160" i="2"/>
  <c r="F160" i="2"/>
  <c r="E160" i="2"/>
  <c r="D160" i="2"/>
  <c r="I160" i="2" s="1"/>
  <c r="I159" i="2"/>
  <c r="I158" i="2"/>
  <c r="I157" i="2"/>
  <c r="I156" i="2"/>
  <c r="I155" i="2"/>
  <c r="H155" i="2"/>
  <c r="F155" i="2"/>
  <c r="H154" i="2"/>
  <c r="G154" i="2"/>
  <c r="F154" i="2"/>
  <c r="E154" i="2"/>
  <c r="D154" i="2"/>
  <c r="I154" i="2" s="1"/>
  <c r="I153" i="2"/>
  <c r="I152" i="2"/>
  <c r="I151" i="2"/>
  <c r="I150" i="2"/>
  <c r="F149" i="2"/>
  <c r="I149" i="2" s="1"/>
  <c r="H148" i="2"/>
  <c r="G148" i="2"/>
  <c r="F148" i="2"/>
  <c r="E148" i="2"/>
  <c r="D148" i="2"/>
  <c r="I148" i="2" s="1"/>
  <c r="H147" i="2"/>
  <c r="G147" i="2"/>
  <c r="F147" i="2"/>
  <c r="E147" i="2"/>
  <c r="D147" i="2"/>
  <c r="I147" i="2" s="1"/>
  <c r="H146" i="2"/>
  <c r="G146" i="2"/>
  <c r="F146" i="2"/>
  <c r="E146" i="2"/>
  <c r="D146" i="2"/>
  <c r="I146" i="2" s="1"/>
  <c r="H145" i="2"/>
  <c r="G145" i="2"/>
  <c r="F145" i="2"/>
  <c r="E145" i="2"/>
  <c r="D145" i="2"/>
  <c r="I145" i="2" s="1"/>
  <c r="H144" i="2"/>
  <c r="G144" i="2"/>
  <c r="F144" i="2"/>
  <c r="E144" i="2"/>
  <c r="D144" i="2"/>
  <c r="I144" i="2" s="1"/>
  <c r="H143" i="2"/>
  <c r="G143" i="2"/>
  <c r="F143" i="2"/>
  <c r="F142" i="2" s="1"/>
  <c r="E143" i="2"/>
  <c r="D143" i="2"/>
  <c r="I143" i="2" s="1"/>
  <c r="H142" i="2"/>
  <c r="G142" i="2"/>
  <c r="E142" i="2"/>
  <c r="D142" i="2"/>
  <c r="I141" i="2"/>
  <c r="I140" i="2"/>
  <c r="I139" i="2"/>
  <c r="I138" i="2"/>
  <c r="I137" i="2"/>
  <c r="H136" i="2"/>
  <c r="G136" i="2"/>
  <c r="F136" i="2"/>
  <c r="E136" i="2"/>
  <c r="D136" i="2"/>
  <c r="I136" i="2" s="1"/>
  <c r="I135" i="2"/>
  <c r="I134" i="2"/>
  <c r="I133" i="2"/>
  <c r="I132" i="2"/>
  <c r="I131" i="2"/>
  <c r="H130" i="2"/>
  <c r="G130" i="2"/>
  <c r="F130" i="2"/>
  <c r="E130" i="2"/>
  <c r="D130" i="2"/>
  <c r="I130" i="2" s="1"/>
  <c r="H129" i="2"/>
  <c r="H21" i="2" s="1"/>
  <c r="G129" i="2"/>
  <c r="F129" i="2"/>
  <c r="E129" i="2"/>
  <c r="D129" i="2"/>
  <c r="D21" i="2" s="1"/>
  <c r="H128" i="2"/>
  <c r="G128" i="2"/>
  <c r="F128" i="2"/>
  <c r="F20" i="2" s="1"/>
  <c r="E128" i="2"/>
  <c r="D128" i="2"/>
  <c r="I128" i="2" s="1"/>
  <c r="H127" i="2"/>
  <c r="H19" i="2" s="1"/>
  <c r="G127" i="2"/>
  <c r="F127" i="2"/>
  <c r="E127" i="2"/>
  <c r="D127" i="2"/>
  <c r="D19" i="2" s="1"/>
  <c r="H126" i="2"/>
  <c r="G126" i="2"/>
  <c r="F126" i="2"/>
  <c r="E126" i="2"/>
  <c r="D126" i="2"/>
  <c r="I126" i="2" s="1"/>
  <c r="H125" i="2"/>
  <c r="H124" i="2" s="1"/>
  <c r="G125" i="2"/>
  <c r="F125" i="2"/>
  <c r="E125" i="2"/>
  <c r="D125" i="2"/>
  <c r="D124" i="2" s="1"/>
  <c r="I124" i="2" s="1"/>
  <c r="G124" i="2"/>
  <c r="F124" i="2"/>
  <c r="E124" i="2"/>
  <c r="I123" i="2"/>
  <c r="I122" i="2"/>
  <c r="I121" i="2"/>
  <c r="I120" i="2"/>
  <c r="F119" i="2"/>
  <c r="F107" i="2" s="1"/>
  <c r="F106" i="2" s="1"/>
  <c r="H118" i="2"/>
  <c r="G118" i="2"/>
  <c r="F118" i="2"/>
  <c r="E118" i="2"/>
  <c r="D118" i="2"/>
  <c r="I118" i="2" s="1"/>
  <c r="I117" i="2"/>
  <c r="I116" i="2"/>
  <c r="I115" i="2"/>
  <c r="I114" i="2"/>
  <c r="I113" i="2"/>
  <c r="I112" i="2"/>
  <c r="H112" i="2"/>
  <c r="G112" i="2"/>
  <c r="F112" i="2"/>
  <c r="E112" i="2"/>
  <c r="D112" i="2"/>
  <c r="H111" i="2"/>
  <c r="G111" i="2"/>
  <c r="F111" i="2"/>
  <c r="E111" i="2"/>
  <c r="I111" i="2" s="1"/>
  <c r="D111" i="2"/>
  <c r="H110" i="2"/>
  <c r="G110" i="2"/>
  <c r="F110" i="2"/>
  <c r="E110" i="2"/>
  <c r="I110" i="2" s="1"/>
  <c r="D110" i="2"/>
  <c r="H109" i="2"/>
  <c r="G109" i="2"/>
  <c r="F109" i="2"/>
  <c r="E109" i="2"/>
  <c r="I109" i="2" s="1"/>
  <c r="D109" i="2"/>
  <c r="H108" i="2"/>
  <c r="G108" i="2"/>
  <c r="F108" i="2"/>
  <c r="E108" i="2"/>
  <c r="I108" i="2" s="1"/>
  <c r="D108" i="2"/>
  <c r="H107" i="2"/>
  <c r="G107" i="2"/>
  <c r="G106" i="2" s="1"/>
  <c r="E107" i="2"/>
  <c r="D107" i="2"/>
  <c r="H106" i="2"/>
  <c r="E106" i="2"/>
  <c r="D106" i="2"/>
  <c r="I105" i="2"/>
  <c r="I104" i="2"/>
  <c r="I103" i="2"/>
  <c r="I102" i="2"/>
  <c r="I101" i="2"/>
  <c r="H100" i="2"/>
  <c r="I100" i="2" s="1"/>
  <c r="G100" i="2"/>
  <c r="F100" i="2"/>
  <c r="E100" i="2"/>
  <c r="D100" i="2"/>
  <c r="I99" i="2"/>
  <c r="I98" i="2"/>
  <c r="I97" i="2"/>
  <c r="I96" i="2"/>
  <c r="I95" i="2"/>
  <c r="H94" i="2"/>
  <c r="G94" i="2"/>
  <c r="I94" i="2" s="1"/>
  <c r="F94" i="2"/>
  <c r="E94" i="2"/>
  <c r="D94" i="2"/>
  <c r="I93" i="2"/>
  <c r="I92" i="2"/>
  <c r="I91" i="2"/>
  <c r="I90" i="2"/>
  <c r="I89" i="2"/>
  <c r="G89" i="2"/>
  <c r="H88" i="2"/>
  <c r="I88" i="2" s="1"/>
  <c r="G88" i="2"/>
  <c r="F88" i="2"/>
  <c r="E88" i="2"/>
  <c r="D88" i="2"/>
  <c r="I87" i="2"/>
  <c r="I86" i="2"/>
  <c r="I85" i="2"/>
  <c r="I84" i="2"/>
  <c r="I83" i="2"/>
  <c r="H82" i="2"/>
  <c r="G82" i="2"/>
  <c r="F82" i="2"/>
  <c r="E82" i="2"/>
  <c r="D82" i="2"/>
  <c r="H81" i="2"/>
  <c r="I81" i="2" s="1"/>
  <c r="G81" i="2"/>
  <c r="G21" i="2" s="1"/>
  <c r="F81" i="2"/>
  <c r="E81" i="2"/>
  <c r="D81" i="2"/>
  <c r="H80" i="2"/>
  <c r="G80" i="2"/>
  <c r="F80" i="2"/>
  <c r="E80" i="2"/>
  <c r="I80" i="2" s="1"/>
  <c r="D80" i="2"/>
  <c r="H79" i="2"/>
  <c r="G79" i="2"/>
  <c r="I79" i="2" s="1"/>
  <c r="F79" i="2"/>
  <c r="E79" i="2"/>
  <c r="D79" i="2"/>
  <c r="H78" i="2"/>
  <c r="G78" i="2"/>
  <c r="F78" i="2"/>
  <c r="E78" i="2"/>
  <c r="E18" i="2" s="1"/>
  <c r="D78" i="2"/>
  <c r="H77" i="2"/>
  <c r="I77" i="2" s="1"/>
  <c r="G77" i="2"/>
  <c r="G17" i="2" s="1"/>
  <c r="F77" i="2"/>
  <c r="E77" i="2"/>
  <c r="D77" i="2"/>
  <c r="H76" i="2"/>
  <c r="F76" i="2"/>
  <c r="D76" i="2"/>
  <c r="I75" i="2"/>
  <c r="I74" i="2"/>
  <c r="I73" i="2"/>
  <c r="I72" i="2"/>
  <c r="I71" i="2"/>
  <c r="H70" i="2"/>
  <c r="I70" i="2" s="1"/>
  <c r="G70" i="2"/>
  <c r="F70" i="2"/>
  <c r="E70" i="2"/>
  <c r="D70" i="2"/>
  <c r="H69" i="2"/>
  <c r="I69" i="2" s="1"/>
  <c r="G69" i="2"/>
  <c r="F69" i="2"/>
  <c r="F21" i="2" s="1"/>
  <c r="E69" i="2"/>
  <c r="D69" i="2"/>
  <c r="H68" i="2"/>
  <c r="I68" i="2" s="1"/>
  <c r="G68" i="2"/>
  <c r="F68" i="2"/>
  <c r="E68" i="2"/>
  <c r="D68" i="2"/>
  <c r="D20" i="2" s="1"/>
  <c r="H67" i="2"/>
  <c r="I67" i="2" s="1"/>
  <c r="G67" i="2"/>
  <c r="F67" i="2"/>
  <c r="F19" i="2" s="1"/>
  <c r="E67" i="2"/>
  <c r="D67" i="2"/>
  <c r="H66" i="2"/>
  <c r="I66" i="2" s="1"/>
  <c r="G66" i="2"/>
  <c r="F66" i="2"/>
  <c r="E66" i="2"/>
  <c r="D66" i="2"/>
  <c r="D18" i="2" s="1"/>
  <c r="H65" i="2"/>
  <c r="I65" i="2" s="1"/>
  <c r="G65" i="2"/>
  <c r="F65" i="2"/>
  <c r="F64" i="2" s="1"/>
  <c r="E65" i="2"/>
  <c r="D65" i="2"/>
  <c r="H64" i="2"/>
  <c r="I64" i="2" s="1"/>
  <c r="G64" i="2"/>
  <c r="E64" i="2"/>
  <c r="D64" i="2"/>
  <c r="I63" i="2"/>
  <c r="I62" i="2"/>
  <c r="I61" i="2"/>
  <c r="I60" i="2"/>
  <c r="I59" i="2"/>
  <c r="H58" i="2"/>
  <c r="I58" i="2" s="1"/>
  <c r="G58" i="2"/>
  <c r="F58" i="2"/>
  <c r="E58" i="2"/>
  <c r="D58" i="2"/>
  <c r="I57" i="2"/>
  <c r="I56" i="2"/>
  <c r="I55" i="2"/>
  <c r="I54" i="2"/>
  <c r="I53" i="2"/>
  <c r="H52" i="2"/>
  <c r="I52" i="2" s="1"/>
  <c r="G52" i="2"/>
  <c r="F52" i="2"/>
  <c r="E52" i="2"/>
  <c r="D52" i="2"/>
  <c r="I51" i="2"/>
  <c r="I50" i="2"/>
  <c r="I49" i="2"/>
  <c r="I48" i="2"/>
  <c r="I47" i="2"/>
  <c r="H46" i="2"/>
  <c r="G46" i="2"/>
  <c r="F46" i="2"/>
  <c r="E46" i="2"/>
  <c r="I46" i="2" s="1"/>
  <c r="D46" i="2"/>
  <c r="I45" i="2"/>
  <c r="I44" i="2"/>
  <c r="I43" i="2"/>
  <c r="I42" i="2"/>
  <c r="I41" i="2"/>
  <c r="H40" i="2"/>
  <c r="I40" i="2" s="1"/>
  <c r="G40" i="2"/>
  <c r="F40" i="2"/>
  <c r="E40" i="2"/>
  <c r="D40" i="2"/>
  <c r="I39" i="2"/>
  <c r="I38" i="2"/>
  <c r="I37" i="2"/>
  <c r="I36" i="2"/>
  <c r="I35" i="2"/>
  <c r="H34" i="2"/>
  <c r="G34" i="2"/>
  <c r="I34" i="2" s="1"/>
  <c r="F34" i="2"/>
  <c r="E34" i="2"/>
  <c r="D34" i="2"/>
  <c r="I33" i="2"/>
  <c r="I32" i="2"/>
  <c r="I31" i="2"/>
  <c r="I30" i="2"/>
  <c r="I29" i="2"/>
  <c r="F29" i="2"/>
  <c r="H28" i="2"/>
  <c r="G28" i="2"/>
  <c r="I28" i="2" s="1"/>
  <c r="F28" i="2"/>
  <c r="E28" i="2"/>
  <c r="D28" i="2"/>
  <c r="H27" i="2"/>
  <c r="G27" i="2"/>
  <c r="F27" i="2"/>
  <c r="E27" i="2"/>
  <c r="I27" i="2" s="1"/>
  <c r="D27" i="2"/>
  <c r="H26" i="2"/>
  <c r="G26" i="2"/>
  <c r="I26" i="2" s="1"/>
  <c r="F26" i="2"/>
  <c r="E26" i="2"/>
  <c r="D26" i="2"/>
  <c r="H25" i="2"/>
  <c r="G25" i="2"/>
  <c r="F25" i="2"/>
  <c r="E25" i="2"/>
  <c r="I25" i="2" s="1"/>
  <c r="D25" i="2"/>
  <c r="H24" i="2"/>
  <c r="G24" i="2"/>
  <c r="I24" i="2" s="1"/>
  <c r="F24" i="2"/>
  <c r="E24" i="2"/>
  <c r="D24" i="2"/>
  <c r="H23" i="2"/>
  <c r="G23" i="2"/>
  <c r="F23" i="2"/>
  <c r="F22" i="2" s="1"/>
  <c r="E23" i="2"/>
  <c r="E22" i="2" s="1"/>
  <c r="D23" i="2"/>
  <c r="H22" i="2"/>
  <c r="G22" i="2"/>
  <c r="D22" i="2"/>
  <c r="E21" i="2"/>
  <c r="G20" i="2"/>
  <c r="E19" i="2"/>
  <c r="G18" i="2"/>
  <c r="H17" i="2"/>
  <c r="D17" i="2"/>
  <c r="D16" i="2" s="1"/>
  <c r="I106" i="2" l="1"/>
  <c r="I19" i="2"/>
  <c r="I21" i="2"/>
  <c r="I22" i="2"/>
  <c r="I107" i="2"/>
  <c r="I142" i="2"/>
  <c r="I23" i="2"/>
  <c r="E17" i="2"/>
  <c r="E16" i="2" s="1"/>
  <c r="H18" i="2"/>
  <c r="H16" i="2" s="1"/>
  <c r="H20" i="2"/>
  <c r="I119" i="2"/>
  <c r="I125" i="2"/>
  <c r="I127" i="2"/>
  <c r="I129" i="2"/>
  <c r="I179" i="2"/>
  <c r="F17" i="2"/>
  <c r="F16" i="2" s="1"/>
  <c r="G19" i="2"/>
  <c r="G16" i="2" s="1"/>
  <c r="E20" i="2"/>
  <c r="I20" i="2" s="1"/>
  <c r="G76" i="2"/>
  <c r="I76" i="2" s="1"/>
  <c r="E76" i="2"/>
  <c r="I78" i="2"/>
  <c r="I16" i="2" l="1"/>
  <c r="I18" i="2"/>
  <c r="I17" i="2"/>
</calcChain>
</file>

<file path=xl/sharedStrings.xml><?xml version="1.0" encoding="utf-8"?>
<sst xmlns="http://schemas.openxmlformats.org/spreadsheetml/2006/main" count="262" uniqueCount="67">
  <si>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</si>
  <si>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</si>
  <si>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</si>
  <si>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</si>
  <si>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</si>
  <si>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</si>
  <si>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</si>
  <si>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</si>
  <si>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</si>
  <si>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</si>
  <si>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</si>
  <si>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</si>
  <si>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</si>
  <si>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</si>
  <si>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</si>
  <si>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</si>
  <si>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</si>
  <si>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</si>
  <si>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</si>
  <si>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</si>
  <si>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</si>
  <si>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</si>
  <si>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</si>
  <si>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</si>
  <si>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</si>
  <si>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</si>
  <si>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</si>
  <si>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</si>
  <si>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</si>
  <si>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</si>
  <si>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</si>
  <si>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</si>
  <si>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</si>
  <si>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</si>
  <si>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</si>
  <si>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</si>
  <si>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</si>
  <si>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</si>
  <si>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</si>
  <si>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</si>
  <si>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</si>
  <si>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</si>
  <si>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</si>
  <si>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</si>
  <si>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</si>
  <si>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</si>
  <si>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</si>
  <si>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</si>
  <si>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</si>
  <si>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</si>
  <si>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</si>
  <si>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</si>
  <si>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Приложение №4</t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</si>
  <si>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</si>
  <si>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ПРОГНОЗНОЕ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</si>
  <si>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>3</t>
  </si>
  <si>
    <t>Администрация Едогонского сельского поселения</t>
  </si>
  <si>
    <t>Администрация Едогонскогосельского поселения</t>
  </si>
  <si>
    <t>МКУК КДЦ "с. Едогон"</t>
  </si>
  <si>
    <t>МКУК "КДЦ с.Едогон"</t>
  </si>
  <si>
    <t>Основное мероприятие 6.3</t>
  </si>
  <si>
    <t>"Развитие домов культуры поселений"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</si>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</sst>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165" fontId="7" fillId="2" borderId="0" xfId="0" applyNumberFormat="1" applyFont="1" applyFill="1"/>
    <xf numFmtId="0" fontId="7" fillId="2" borderId="0" xfId="0" applyFont="1" applyFill="1"/>
    <xf numFmtId="165" fontId="3" fillId="2" borderId="0" xfId="0" applyNumberFormat="1" applyFont="1" applyFill="1" applyAlignment="1">
      <alignment horizontal="right"/>
    </xf>
    <xf numFmtId="0" fontId="3" fillId="2" borderId="7" xfId="0" applyFont="1" applyFill="1" applyBorder="1" applyAlignment="1">
      <alignment horizontal="center" vertical="center" wrapText="1"/>
    </xf>
    <xf numFmtId="166" fontId="7" fillId="2" borderId="0" xfId="1" applyNumberFormat="1" applyFont="1" applyFill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5" fontId="1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5" fontId="3" fillId="2" borderId="1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selection activeCell="N17" sqref="N17"/>
    </sheetView>
  </sheetViews>
  <sheetFormatPr defaultColWidth="9.140625" defaultRowHeight="15" x14ac:dyDescent="0.25"/>
  <cols>
    <col min="1" max="1" width="40.7109375" style="5" customWidth="1"/>
    <col min="2" max="3" width="18.5703125" style="5" customWidth="1"/>
    <col min="4" max="9" width="15.5703125" style="8" customWidth="1"/>
    <col min="10" max="16384" width="9.140625" style="5"/>
  </cols>
  <sheetData>
    <row r="1" spans="1:9" x14ac:dyDescent="0.25">
      <c r="A1" s="23" t="s">
        <v>53</v>
      </c>
      <c r="B1" s="23"/>
      <c r="C1" s="23"/>
      <c r="D1" s="23"/>
      <c r="E1" s="23"/>
      <c r="F1" s="23"/>
      <c r="G1" s="23"/>
      <c r="H1" s="23"/>
      <c r="I1" s="23"/>
    </row>
    <row r="2" spans="1:9" ht="37.15" customHeight="1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idden="1" x14ac:dyDescent="0.25">
      <c r="A3" s="5" t="s">
        <v>51</v>
      </c>
      <c r="D3" s="4"/>
      <c r="E3" s="4"/>
      <c r="F3" s="4"/>
      <c r="G3" s="4"/>
      <c r="H3" s="4"/>
      <c r="I3" s="4"/>
    </row>
    <row r="4" spans="1:9" x14ac:dyDescent="0.25">
      <c r="D4" s="4"/>
      <c r="E4" s="4"/>
      <c r="F4" s="4"/>
      <c r="G4" s="4"/>
      <c r="H4" s="4"/>
      <c r="I4" s="6" t="s">
        <v>52</v>
      </c>
    </row>
    <row r="5" spans="1:9" x14ac:dyDescent="0.25">
      <c r="D5" s="4"/>
      <c r="E5" s="4"/>
      <c r="F5" s="4"/>
      <c r="G5" s="4"/>
      <c r="H5" s="4"/>
      <c r="I5" s="6" t="s">
        <v>20</v>
      </c>
    </row>
    <row r="6" spans="1:9" x14ac:dyDescent="0.25">
      <c r="D6" s="4"/>
      <c r="E6" s="4"/>
      <c r="F6" s="4"/>
      <c r="G6" s="4"/>
      <c r="H6" s="4"/>
      <c r="I6" s="6" t="s">
        <v>21</v>
      </c>
    </row>
    <row r="7" spans="1:9" x14ac:dyDescent="0.25">
      <c r="D7" s="4"/>
      <c r="E7" s="4"/>
      <c r="F7" s="4"/>
      <c r="G7" s="4"/>
      <c r="H7" s="4"/>
      <c r="I7" s="6" t="s">
        <v>49</v>
      </c>
    </row>
    <row r="8" spans="1:9" hidden="1" x14ac:dyDescent="0.25">
      <c r="D8" s="4"/>
      <c r="E8" s="4"/>
      <c r="F8" s="4"/>
      <c r="G8" s="4"/>
      <c r="H8" s="4"/>
      <c r="I8" s="4"/>
    </row>
    <row r="9" spans="1:9" ht="15" customHeight="1" x14ac:dyDescent="0.25">
      <c r="A9" s="24" t="s">
        <v>54</v>
      </c>
      <c r="B9" s="25"/>
      <c r="C9" s="25"/>
      <c r="D9" s="25"/>
      <c r="E9" s="25"/>
      <c r="F9" s="25"/>
      <c r="G9" s="25"/>
      <c r="H9" s="25"/>
      <c r="I9" s="25"/>
    </row>
    <row r="10" spans="1:9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ht="33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3" spans="1:9" ht="14.45" customHeight="1" x14ac:dyDescent="0.25">
      <c r="A13" s="26" t="s">
        <v>50</v>
      </c>
      <c r="B13" s="26" t="s">
        <v>0</v>
      </c>
      <c r="C13" s="26" t="s">
        <v>1</v>
      </c>
      <c r="D13" s="29" t="s">
        <v>5</v>
      </c>
      <c r="E13" s="30"/>
      <c r="F13" s="30"/>
      <c r="G13" s="30"/>
      <c r="H13" s="30"/>
      <c r="I13" s="31"/>
    </row>
    <row r="14" spans="1:9" ht="50.45" customHeight="1" x14ac:dyDescent="0.25">
      <c r="A14" s="27"/>
      <c r="B14" s="28"/>
      <c r="C14" s="28"/>
      <c r="D14" s="9" t="s">
        <v>2</v>
      </c>
      <c r="E14" s="9" t="s">
        <v>3</v>
      </c>
      <c r="F14" s="9" t="s">
        <v>38</v>
      </c>
      <c r="G14" s="9" t="s">
        <v>39</v>
      </c>
      <c r="H14" s="9" t="s">
        <v>40</v>
      </c>
      <c r="I14" s="9" t="s">
        <v>4</v>
      </c>
    </row>
    <row r="15" spans="1:9" s="12" customFormat="1" x14ac:dyDescent="0.25">
      <c r="A15" s="1" t="s">
        <v>6</v>
      </c>
      <c r="B15" s="1" t="s">
        <v>7</v>
      </c>
      <c r="C15" s="1" t="s">
        <v>55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1">
        <v>9</v>
      </c>
    </row>
    <row r="16" spans="1:9" ht="15" customHeight="1" x14ac:dyDescent="0.25">
      <c r="A16" s="26" t="s">
        <v>41</v>
      </c>
      <c r="B16" s="26" t="s">
        <v>56</v>
      </c>
      <c r="C16" s="2" t="s">
        <v>13</v>
      </c>
      <c r="D16" s="13">
        <f>D17+D18+D19+D20+D21</f>
        <v>14998.799999999997</v>
      </c>
      <c r="E16" s="13">
        <f t="shared" ref="E16" si="0">E17+E18+E19+E20+E21</f>
        <v>16070.300000000001</v>
      </c>
      <c r="F16" s="13">
        <f>F17+F18+F19+F20+F21</f>
        <v>22078.916370000003</v>
      </c>
      <c r="G16" s="13">
        <f>G17+G18+G19+G20+G21</f>
        <v>12752.740000000002</v>
      </c>
      <c r="H16" s="13">
        <f>H17+H18+H19+H20+H21</f>
        <v>11017.800000000001</v>
      </c>
      <c r="I16" s="13">
        <f>H16+D16+E16+F16+G16</f>
        <v>76918.556370000006</v>
      </c>
    </row>
    <row r="17" spans="1:9" ht="43.5" x14ac:dyDescent="0.25">
      <c r="A17" s="32"/>
      <c r="B17" s="32"/>
      <c r="C17" s="3" t="s">
        <v>8</v>
      </c>
      <c r="D17" s="13">
        <f>D23+D65+D77+D107+D125+D143+D179</f>
        <v>13026.8</v>
      </c>
      <c r="E17" s="13">
        <f>E23+E65+E77+E107+E125+E143+E179</f>
        <v>14843.5</v>
      </c>
      <c r="F17" s="13">
        <f>F23+F65+F77+F107+F125+F143+F179</f>
        <v>12982.11637</v>
      </c>
      <c r="G17" s="13">
        <f>G23+G65+G77+G107+G125+G143+G179</f>
        <v>10583.140000000001</v>
      </c>
      <c r="H17" s="13">
        <f>H23+H65+H77+H107+H125+H143+H179</f>
        <v>10428.300000000001</v>
      </c>
      <c r="I17" s="13">
        <f>D17+E17+F17+G17+H17</f>
        <v>61863.856370000001</v>
      </c>
    </row>
    <row r="18" spans="1:9" ht="114.75" x14ac:dyDescent="0.25">
      <c r="A18" s="32"/>
      <c r="B18" s="32"/>
      <c r="C18" s="3" t="s">
        <v>9</v>
      </c>
      <c r="D18" s="13">
        <f t="shared" ref="D18:E21" si="1">D24+D66+D78+D108+D126+D144+D180</f>
        <v>184.9</v>
      </c>
      <c r="E18" s="13">
        <f t="shared" si="1"/>
        <v>674.5</v>
      </c>
      <c r="F18" s="13">
        <v>0</v>
      </c>
      <c r="G18" s="13">
        <f t="shared" ref="G18:H21" si="2">G24+G66+G78+G108+G126+G144+G180</f>
        <v>0</v>
      </c>
      <c r="H18" s="13">
        <f t="shared" si="2"/>
        <v>0</v>
      </c>
      <c r="I18" s="13">
        <f>D18+E18+F18+G18+H18</f>
        <v>859.4</v>
      </c>
    </row>
    <row r="19" spans="1:9" ht="102.6" customHeight="1" x14ac:dyDescent="0.25">
      <c r="A19" s="32"/>
      <c r="B19" s="32"/>
      <c r="C19" s="3" t="s">
        <v>10</v>
      </c>
      <c r="D19" s="13">
        <f t="shared" si="1"/>
        <v>1649.8</v>
      </c>
      <c r="E19" s="13">
        <f t="shared" si="1"/>
        <v>400.7</v>
      </c>
      <c r="F19" s="13">
        <f>F25+F67+F79+F109+F127+F145+F181</f>
        <v>8923.1</v>
      </c>
      <c r="G19" s="13">
        <f t="shared" si="2"/>
        <v>1987.6000000000001</v>
      </c>
      <c r="H19" s="13">
        <f t="shared" si="2"/>
        <v>400.7</v>
      </c>
      <c r="I19" s="13">
        <f>D19+E19+F19+G19+H19</f>
        <v>13361.900000000001</v>
      </c>
    </row>
    <row r="20" spans="1:9" ht="114.75" x14ac:dyDescent="0.25">
      <c r="A20" s="32"/>
      <c r="B20" s="32"/>
      <c r="C20" s="3" t="s">
        <v>11</v>
      </c>
      <c r="D20" s="13">
        <f t="shared" si="1"/>
        <v>137.30000000000001</v>
      </c>
      <c r="E20" s="13">
        <f t="shared" si="1"/>
        <v>151.6</v>
      </c>
      <c r="F20" s="13">
        <f>F26+F68+F80+F110+F128+F146+F182</f>
        <v>173.7</v>
      </c>
      <c r="G20" s="13">
        <f t="shared" si="2"/>
        <v>182</v>
      </c>
      <c r="H20" s="13">
        <f t="shared" si="2"/>
        <v>188.8</v>
      </c>
      <c r="I20" s="13">
        <f>D20+E20+F20+G20+H20</f>
        <v>833.39999999999986</v>
      </c>
    </row>
    <row r="21" spans="1:9" ht="84.95" customHeight="1" x14ac:dyDescent="0.25">
      <c r="A21" s="32"/>
      <c r="B21" s="32"/>
      <c r="C21" s="3" t="s">
        <v>12</v>
      </c>
      <c r="D21" s="13">
        <f t="shared" si="1"/>
        <v>0</v>
      </c>
      <c r="E21" s="13">
        <f t="shared" si="1"/>
        <v>0</v>
      </c>
      <c r="F21" s="13">
        <f>F27+F69+F81+F111+F129+F147+F183</f>
        <v>0</v>
      </c>
      <c r="G21" s="13">
        <f t="shared" si="2"/>
        <v>0</v>
      </c>
      <c r="H21" s="13">
        <f t="shared" si="2"/>
        <v>0</v>
      </c>
      <c r="I21" s="13">
        <f>D21+E21+F21+G21+H21</f>
        <v>0</v>
      </c>
    </row>
    <row r="22" spans="1:9" s="16" customFormat="1" ht="18.600000000000001" customHeight="1" x14ac:dyDescent="0.25">
      <c r="A22" s="33" t="s">
        <v>19</v>
      </c>
      <c r="B22" s="33" t="s">
        <v>56</v>
      </c>
      <c r="C22" s="14" t="s">
        <v>13</v>
      </c>
      <c r="D22" s="15">
        <f>D23+D24+D25+D26+D27</f>
        <v>8246.4</v>
      </c>
      <c r="E22" s="15">
        <f t="shared" ref="E22" si="3">E23+E24+E25+E26+E27</f>
        <v>9393.6</v>
      </c>
      <c r="F22" s="15">
        <f>F23+F24+F25+F26+F27</f>
        <v>7311.6903599999996</v>
      </c>
      <c r="G22" s="15">
        <f>G23+G24+G25+G26+G27</f>
        <v>7361</v>
      </c>
      <c r="H22" s="15">
        <f>H23+H24+H25+H26+H27</f>
        <v>7367.8</v>
      </c>
      <c r="I22" s="15">
        <f>H22+G22+F22+E22+D22</f>
        <v>39680.490360000003</v>
      </c>
    </row>
    <row r="23" spans="1:9" s="16" customFormat="1" ht="18.600000000000001" customHeight="1" x14ac:dyDescent="0.25">
      <c r="A23" s="34"/>
      <c r="B23" s="34"/>
      <c r="C23" s="14" t="s">
        <v>14</v>
      </c>
      <c r="D23" s="15">
        <f>D29+D35+D41+D47+D53+D59</f>
        <v>7923.5</v>
      </c>
      <c r="E23" s="15">
        <f t="shared" ref="E23:H24" si="4">E29+E35+E41+E47+E53+E59</f>
        <v>8729.5</v>
      </c>
      <c r="F23" s="15">
        <f t="shared" si="4"/>
        <v>7137.29036</v>
      </c>
      <c r="G23" s="15">
        <f t="shared" si="4"/>
        <v>7178.3</v>
      </c>
      <c r="H23" s="15">
        <f t="shared" si="4"/>
        <v>7178.3</v>
      </c>
      <c r="I23" s="17">
        <f>H23+G23+F23+E23+D23</f>
        <v>38146.890360000005</v>
      </c>
    </row>
    <row r="24" spans="1:9" s="16" customFormat="1" ht="18.600000000000001" customHeight="1" x14ac:dyDescent="0.25">
      <c r="A24" s="34"/>
      <c r="B24" s="34"/>
      <c r="C24" s="14" t="s">
        <v>15</v>
      </c>
      <c r="D24" s="15">
        <f>D30+D36+D42+D48+D54+D60</f>
        <v>184.9</v>
      </c>
      <c r="E24" s="15">
        <f t="shared" si="4"/>
        <v>511.8</v>
      </c>
      <c r="F24" s="15">
        <f t="shared" si="4"/>
        <v>0</v>
      </c>
      <c r="G24" s="15">
        <f t="shared" si="4"/>
        <v>0</v>
      </c>
      <c r="H24" s="15">
        <f t="shared" si="4"/>
        <v>0</v>
      </c>
      <c r="I24" s="17">
        <f>H24+G24+F24+E24+D24</f>
        <v>696.7</v>
      </c>
    </row>
    <row r="25" spans="1:9" s="16" customFormat="1" ht="18.600000000000001" customHeight="1" x14ac:dyDescent="0.25">
      <c r="A25" s="34"/>
      <c r="B25" s="34"/>
      <c r="C25" s="14" t="s">
        <v>16</v>
      </c>
      <c r="D25" s="15">
        <f t="shared" ref="D25:H27" si="5">D31+D37+D43+D49+D55+D61</f>
        <v>0.7</v>
      </c>
      <c r="E25" s="15">
        <f t="shared" si="5"/>
        <v>0.7</v>
      </c>
      <c r="F25" s="15">
        <f t="shared" si="5"/>
        <v>0.7</v>
      </c>
      <c r="G25" s="15">
        <f t="shared" si="5"/>
        <v>0.7</v>
      </c>
      <c r="H25" s="15">
        <f t="shared" si="5"/>
        <v>0.7</v>
      </c>
      <c r="I25" s="17">
        <f t="shared" ref="I25:I27" si="6">H25+G25+F25+E25+D25</f>
        <v>3.5</v>
      </c>
    </row>
    <row r="26" spans="1:9" s="16" customFormat="1" ht="18.600000000000001" customHeight="1" x14ac:dyDescent="0.25">
      <c r="A26" s="34"/>
      <c r="B26" s="34"/>
      <c r="C26" s="14" t="s">
        <v>17</v>
      </c>
      <c r="D26" s="15">
        <f t="shared" si="5"/>
        <v>137.30000000000001</v>
      </c>
      <c r="E26" s="15">
        <f t="shared" si="5"/>
        <v>151.6</v>
      </c>
      <c r="F26" s="15">
        <f t="shared" si="5"/>
        <v>173.7</v>
      </c>
      <c r="G26" s="15">
        <f t="shared" si="5"/>
        <v>182</v>
      </c>
      <c r="H26" s="15">
        <f t="shared" si="5"/>
        <v>188.8</v>
      </c>
      <c r="I26" s="17">
        <f t="shared" si="6"/>
        <v>833.40000000000009</v>
      </c>
    </row>
    <row r="27" spans="1:9" s="16" customFormat="1" ht="18.600000000000001" customHeight="1" x14ac:dyDescent="0.25">
      <c r="A27" s="35"/>
      <c r="B27" s="35"/>
      <c r="C27" s="14" t="s">
        <v>18</v>
      </c>
      <c r="D27" s="15">
        <f t="shared" si="5"/>
        <v>0</v>
      </c>
      <c r="E27" s="15">
        <f t="shared" si="5"/>
        <v>0</v>
      </c>
      <c r="F27" s="15">
        <f t="shared" si="5"/>
        <v>0</v>
      </c>
      <c r="G27" s="15">
        <f t="shared" si="5"/>
        <v>0</v>
      </c>
      <c r="H27" s="15">
        <f t="shared" si="5"/>
        <v>0</v>
      </c>
      <c r="I27" s="17">
        <f t="shared" si="6"/>
        <v>0</v>
      </c>
    </row>
    <row r="28" spans="1:9" s="16" customFormat="1" ht="18.600000000000001" customHeight="1" x14ac:dyDescent="0.25">
      <c r="A28" s="36" t="s">
        <v>22</v>
      </c>
      <c r="B28" s="36" t="s">
        <v>56</v>
      </c>
      <c r="C28" s="18" t="s">
        <v>13</v>
      </c>
      <c r="D28" s="13">
        <f>D29+D30+D31+D32+D33</f>
        <v>5260</v>
      </c>
      <c r="E28" s="13">
        <f t="shared" ref="E28:H28" si="7">E29+E30+E31+E32+E33</f>
        <v>5869.9000000000005</v>
      </c>
      <c r="F28" s="13">
        <f t="shared" si="7"/>
        <v>4298.9589999999998</v>
      </c>
      <c r="G28" s="13">
        <f t="shared" si="7"/>
        <v>4350.2686400000002</v>
      </c>
      <c r="H28" s="13">
        <f t="shared" si="7"/>
        <v>4357.0686400000004</v>
      </c>
      <c r="I28" s="15">
        <f>H28+G28+F28+E28+D28</f>
        <v>24136.19628</v>
      </c>
    </row>
    <row r="29" spans="1:9" s="16" customFormat="1" ht="18.600000000000001" customHeight="1" x14ac:dyDescent="0.25">
      <c r="A29" s="37"/>
      <c r="B29" s="37"/>
      <c r="C29" s="18" t="s">
        <v>14</v>
      </c>
      <c r="D29" s="17">
        <v>4937.1000000000004</v>
      </c>
      <c r="E29" s="17">
        <v>5436.5</v>
      </c>
      <c r="F29" s="17">
        <f>4124.559</f>
        <v>4124.5590000000002</v>
      </c>
      <c r="G29" s="17">
        <v>4167.5686400000004</v>
      </c>
      <c r="H29" s="17">
        <v>4167.5686400000004</v>
      </c>
      <c r="I29" s="17">
        <f>H29+G29+F29+E29+D29</f>
        <v>22833.296280000002</v>
      </c>
    </row>
    <row r="30" spans="1:9" s="16" customFormat="1" ht="18.600000000000001" customHeight="1" x14ac:dyDescent="0.25">
      <c r="A30" s="37"/>
      <c r="B30" s="37"/>
      <c r="C30" s="18" t="s">
        <v>15</v>
      </c>
      <c r="D30" s="17">
        <v>184.9</v>
      </c>
      <c r="E30" s="17">
        <v>281.10000000000002</v>
      </c>
      <c r="F30" s="17">
        <v>0</v>
      </c>
      <c r="G30" s="17">
        <v>0</v>
      </c>
      <c r="H30" s="17">
        <v>0</v>
      </c>
      <c r="I30" s="17">
        <f t="shared" ref="I30:I33" si="8">H30+G30+F30+E30+D30</f>
        <v>466</v>
      </c>
    </row>
    <row r="31" spans="1:9" s="16" customFormat="1" ht="18.600000000000001" customHeight="1" x14ac:dyDescent="0.25">
      <c r="A31" s="37"/>
      <c r="B31" s="37"/>
      <c r="C31" s="18" t="s">
        <v>16</v>
      </c>
      <c r="D31" s="17">
        <v>0.7</v>
      </c>
      <c r="E31" s="17">
        <v>0.7</v>
      </c>
      <c r="F31" s="17">
        <v>0.7</v>
      </c>
      <c r="G31" s="17">
        <v>0.7</v>
      </c>
      <c r="H31" s="17">
        <v>0.7</v>
      </c>
      <c r="I31" s="17">
        <f t="shared" si="8"/>
        <v>3.5</v>
      </c>
    </row>
    <row r="32" spans="1:9" s="16" customFormat="1" ht="18.600000000000001" customHeight="1" x14ac:dyDescent="0.25">
      <c r="A32" s="37"/>
      <c r="B32" s="37"/>
      <c r="C32" s="18" t="s">
        <v>17</v>
      </c>
      <c r="D32" s="17">
        <v>137.30000000000001</v>
      </c>
      <c r="E32" s="17">
        <v>151.6</v>
      </c>
      <c r="F32" s="17">
        <v>173.7</v>
      </c>
      <c r="G32" s="17">
        <v>182</v>
      </c>
      <c r="H32" s="17">
        <v>188.8</v>
      </c>
      <c r="I32" s="17">
        <f t="shared" si="8"/>
        <v>833.40000000000009</v>
      </c>
    </row>
    <row r="33" spans="1:9" s="16" customFormat="1" ht="18.600000000000001" customHeight="1" x14ac:dyDescent="0.25">
      <c r="A33" s="38"/>
      <c r="B33" s="38"/>
      <c r="C33" s="18" t="s">
        <v>18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f t="shared" si="8"/>
        <v>0</v>
      </c>
    </row>
    <row r="34" spans="1:9" s="16" customFormat="1" ht="18.600000000000001" customHeight="1" x14ac:dyDescent="0.25">
      <c r="A34" s="36" t="s">
        <v>23</v>
      </c>
      <c r="B34" s="36" t="s">
        <v>56</v>
      </c>
      <c r="C34" s="18" t="s">
        <v>13</v>
      </c>
      <c r="D34" s="13">
        <f>D35+D36+D37+D38+D39</f>
        <v>0.5</v>
      </c>
      <c r="E34" s="13">
        <f t="shared" ref="E34:H34" si="9">E35+E36+E37+E38+E39</f>
        <v>2</v>
      </c>
      <c r="F34" s="13">
        <f t="shared" si="9"/>
        <v>2</v>
      </c>
      <c r="G34" s="13">
        <f t="shared" si="9"/>
        <v>2</v>
      </c>
      <c r="H34" s="13">
        <f t="shared" si="9"/>
        <v>2</v>
      </c>
      <c r="I34" s="15">
        <f>H34+G34+F34+E34+D34</f>
        <v>8.5</v>
      </c>
    </row>
    <row r="35" spans="1:9" s="16" customFormat="1" ht="18.600000000000001" customHeight="1" x14ac:dyDescent="0.25">
      <c r="A35" s="37"/>
      <c r="B35" s="37"/>
      <c r="C35" s="18" t="s">
        <v>14</v>
      </c>
      <c r="D35" s="17">
        <v>0.5</v>
      </c>
      <c r="E35" s="17">
        <v>2</v>
      </c>
      <c r="F35" s="17">
        <v>2</v>
      </c>
      <c r="G35" s="17">
        <v>2</v>
      </c>
      <c r="H35" s="17">
        <v>2</v>
      </c>
      <c r="I35" s="17">
        <f>H35+G35+F35+E35+D35</f>
        <v>8.5</v>
      </c>
    </row>
    <row r="36" spans="1:9" s="16" customFormat="1" ht="18.600000000000001" customHeight="1" x14ac:dyDescent="0.25">
      <c r="A36" s="37"/>
      <c r="B36" s="37"/>
      <c r="C36" s="18" t="s">
        <v>15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f t="shared" ref="I36:I39" si="10">H36+G36+F36+E36+D36</f>
        <v>0</v>
      </c>
    </row>
    <row r="37" spans="1:9" s="16" customFormat="1" ht="18.600000000000001" customHeight="1" x14ac:dyDescent="0.25">
      <c r="A37" s="37"/>
      <c r="B37" s="37"/>
      <c r="C37" s="18" t="s">
        <v>16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f t="shared" si="10"/>
        <v>0</v>
      </c>
    </row>
    <row r="38" spans="1:9" s="16" customFormat="1" ht="18.600000000000001" customHeight="1" x14ac:dyDescent="0.25">
      <c r="A38" s="37"/>
      <c r="B38" s="37"/>
      <c r="C38" s="18" t="s">
        <v>17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f t="shared" si="10"/>
        <v>0</v>
      </c>
    </row>
    <row r="39" spans="1:9" s="16" customFormat="1" ht="18.600000000000001" customHeight="1" x14ac:dyDescent="0.25">
      <c r="A39" s="38"/>
      <c r="B39" s="38"/>
      <c r="C39" s="18" t="s">
        <v>18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f t="shared" si="10"/>
        <v>0</v>
      </c>
    </row>
    <row r="40" spans="1:9" s="16" customFormat="1" ht="18.600000000000001" customHeight="1" x14ac:dyDescent="0.25">
      <c r="A40" s="39" t="s">
        <v>24</v>
      </c>
      <c r="B40" s="39" t="s">
        <v>56</v>
      </c>
      <c r="C40" s="18" t="s">
        <v>13</v>
      </c>
      <c r="D40" s="13">
        <f>D41+D42+D43+D44+D45</f>
        <v>435.2</v>
      </c>
      <c r="E40" s="13">
        <f>E41+E42+E43+E44+E45</f>
        <v>485.8</v>
      </c>
      <c r="F40" s="13">
        <f t="shared" ref="F40:H40" si="11">F41+F42+F43+F44+F45</f>
        <v>462.83436</v>
      </c>
      <c r="G40" s="13">
        <f t="shared" si="11"/>
        <v>462.83436</v>
      </c>
      <c r="H40" s="13">
        <f t="shared" si="11"/>
        <v>462.83436</v>
      </c>
      <c r="I40" s="15">
        <f>H40+G40+F40+E40+D40</f>
        <v>2309.50308</v>
      </c>
    </row>
    <row r="41" spans="1:9" s="16" customFormat="1" ht="18.600000000000001" customHeight="1" x14ac:dyDescent="0.25">
      <c r="A41" s="40"/>
      <c r="B41" s="40"/>
      <c r="C41" s="18" t="s">
        <v>14</v>
      </c>
      <c r="D41" s="17">
        <v>435.2</v>
      </c>
      <c r="E41" s="17">
        <v>485.8</v>
      </c>
      <c r="F41" s="17">
        <v>462.83436</v>
      </c>
      <c r="G41" s="17">
        <v>462.83436</v>
      </c>
      <c r="H41" s="17">
        <v>462.83436</v>
      </c>
      <c r="I41" s="17">
        <f>H41+G41+F41+E41+D41</f>
        <v>2309.50308</v>
      </c>
    </row>
    <row r="42" spans="1:9" s="16" customFormat="1" ht="18.600000000000001" customHeight="1" x14ac:dyDescent="0.25">
      <c r="A42" s="40"/>
      <c r="B42" s="40"/>
      <c r="C42" s="18" t="s">
        <v>15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f t="shared" ref="I42:I45" si="12">H42+G42+F42+E42+D42</f>
        <v>0</v>
      </c>
    </row>
    <row r="43" spans="1:9" s="16" customFormat="1" ht="18.600000000000001" customHeight="1" x14ac:dyDescent="0.25">
      <c r="A43" s="40"/>
      <c r="B43" s="40"/>
      <c r="C43" s="18" t="s">
        <v>16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f t="shared" si="12"/>
        <v>0</v>
      </c>
    </row>
    <row r="44" spans="1:9" s="16" customFormat="1" ht="18.600000000000001" customHeight="1" x14ac:dyDescent="0.25">
      <c r="A44" s="40"/>
      <c r="B44" s="40"/>
      <c r="C44" s="18" t="s">
        <v>17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f t="shared" si="12"/>
        <v>0</v>
      </c>
    </row>
    <row r="45" spans="1:9" s="16" customFormat="1" ht="18.600000000000001" customHeight="1" x14ac:dyDescent="0.25">
      <c r="A45" s="41"/>
      <c r="B45" s="41"/>
      <c r="C45" s="18" t="s">
        <v>18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f t="shared" si="12"/>
        <v>0</v>
      </c>
    </row>
    <row r="46" spans="1:9" s="16" customFormat="1" ht="18.600000000000001" customHeight="1" x14ac:dyDescent="0.25">
      <c r="A46" s="39" t="s">
        <v>25</v>
      </c>
      <c r="B46" s="39" t="s">
        <v>56</v>
      </c>
      <c r="C46" s="18" t="s">
        <v>13</v>
      </c>
      <c r="D46" s="13">
        <f>D47+D48+D49+D50+D51</f>
        <v>9.5</v>
      </c>
      <c r="E46" s="13">
        <f t="shared" ref="E46:H46" si="13">E47+E48+E49+E50+E51</f>
        <v>0</v>
      </c>
      <c r="F46" s="13">
        <f t="shared" si="13"/>
        <v>7</v>
      </c>
      <c r="G46" s="13">
        <f t="shared" si="13"/>
        <v>5</v>
      </c>
      <c r="H46" s="13">
        <f t="shared" si="13"/>
        <v>5</v>
      </c>
      <c r="I46" s="15">
        <f>H46+G46+F46+E46+D46</f>
        <v>26.5</v>
      </c>
    </row>
    <row r="47" spans="1:9" s="16" customFormat="1" ht="18.600000000000001" customHeight="1" x14ac:dyDescent="0.25">
      <c r="A47" s="37"/>
      <c r="B47" s="37"/>
      <c r="C47" s="18" t="s">
        <v>14</v>
      </c>
      <c r="D47" s="17">
        <v>9.5</v>
      </c>
      <c r="E47" s="17">
        <v>0</v>
      </c>
      <c r="F47" s="17">
        <v>7</v>
      </c>
      <c r="G47" s="17">
        <v>5</v>
      </c>
      <c r="H47" s="17">
        <v>5</v>
      </c>
      <c r="I47" s="17">
        <f>H47+G47+F47+E47+D47</f>
        <v>26.5</v>
      </c>
    </row>
    <row r="48" spans="1:9" s="16" customFormat="1" ht="18.600000000000001" customHeight="1" x14ac:dyDescent="0.25">
      <c r="A48" s="37"/>
      <c r="B48" s="37"/>
      <c r="C48" s="18" t="s">
        <v>15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f t="shared" ref="I48:I51" si="14">H48+G48+F48+E48+D48</f>
        <v>0</v>
      </c>
    </row>
    <row r="49" spans="1:9" s="16" customFormat="1" ht="18.600000000000001" customHeight="1" x14ac:dyDescent="0.25">
      <c r="A49" s="37"/>
      <c r="B49" s="37"/>
      <c r="C49" s="18" t="s">
        <v>16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f t="shared" si="14"/>
        <v>0</v>
      </c>
    </row>
    <row r="50" spans="1:9" s="16" customFormat="1" ht="18.600000000000001" customHeight="1" x14ac:dyDescent="0.25">
      <c r="A50" s="37"/>
      <c r="B50" s="37"/>
      <c r="C50" s="18" t="s">
        <v>17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f t="shared" si="14"/>
        <v>0</v>
      </c>
    </row>
    <row r="51" spans="1:9" s="16" customFormat="1" ht="18.600000000000001" customHeight="1" x14ac:dyDescent="0.25">
      <c r="A51" s="38"/>
      <c r="B51" s="38"/>
      <c r="C51" s="18" t="s">
        <v>18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f t="shared" si="14"/>
        <v>0</v>
      </c>
    </row>
    <row r="52" spans="1:9" s="16" customFormat="1" ht="18.600000000000001" customHeight="1" x14ac:dyDescent="0.25">
      <c r="A52" s="36" t="s">
        <v>26</v>
      </c>
      <c r="B52" s="36" t="s">
        <v>57</v>
      </c>
      <c r="C52" s="18" t="s">
        <v>13</v>
      </c>
      <c r="D52" s="13">
        <f>D53+D54+D55+D56+D57</f>
        <v>0.5</v>
      </c>
      <c r="E52" s="13">
        <f t="shared" ref="E52:G52" si="15">E53+E54+E55+E56+E57</f>
        <v>20</v>
      </c>
      <c r="F52" s="13">
        <f t="shared" si="15"/>
        <v>20</v>
      </c>
      <c r="G52" s="13">
        <f t="shared" si="15"/>
        <v>20</v>
      </c>
      <c r="H52" s="13">
        <f>H53+H54+H55+H56+H57</f>
        <v>20</v>
      </c>
      <c r="I52" s="15">
        <f>H52+G52+F52+E52+D52</f>
        <v>80.5</v>
      </c>
    </row>
    <row r="53" spans="1:9" s="16" customFormat="1" ht="18.600000000000001" customHeight="1" x14ac:dyDescent="0.25">
      <c r="A53" s="37"/>
      <c r="B53" s="37"/>
      <c r="C53" s="18" t="s">
        <v>14</v>
      </c>
      <c r="D53" s="17">
        <v>0.5</v>
      </c>
      <c r="E53" s="17">
        <v>20</v>
      </c>
      <c r="F53" s="17">
        <v>20</v>
      </c>
      <c r="G53" s="17">
        <v>20</v>
      </c>
      <c r="H53" s="17">
        <v>20</v>
      </c>
      <c r="I53" s="17">
        <f>H53+G53+F53+E53+D53</f>
        <v>80.5</v>
      </c>
    </row>
    <row r="54" spans="1:9" s="16" customFormat="1" ht="18.600000000000001" customHeight="1" x14ac:dyDescent="0.25">
      <c r="A54" s="37"/>
      <c r="B54" s="37"/>
      <c r="C54" s="18" t="s">
        <v>15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f t="shared" ref="I54:I57" si="16">H54+G54+F54+E54+D54</f>
        <v>0</v>
      </c>
    </row>
    <row r="55" spans="1:9" s="16" customFormat="1" ht="18.600000000000001" customHeight="1" x14ac:dyDescent="0.25">
      <c r="A55" s="37"/>
      <c r="B55" s="37"/>
      <c r="C55" s="18" t="s">
        <v>16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f t="shared" si="16"/>
        <v>0</v>
      </c>
    </row>
    <row r="56" spans="1:9" s="16" customFormat="1" ht="18.600000000000001" customHeight="1" x14ac:dyDescent="0.25">
      <c r="A56" s="37"/>
      <c r="B56" s="37"/>
      <c r="C56" s="18" t="s">
        <v>17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f t="shared" si="16"/>
        <v>0</v>
      </c>
    </row>
    <row r="57" spans="1:9" s="16" customFormat="1" ht="18.600000000000001" customHeight="1" x14ac:dyDescent="0.25">
      <c r="A57" s="38"/>
      <c r="B57" s="38"/>
      <c r="C57" s="18" t="s">
        <v>18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f t="shared" si="16"/>
        <v>0</v>
      </c>
    </row>
    <row r="58" spans="1:9" s="16" customFormat="1" ht="18.600000000000001" customHeight="1" x14ac:dyDescent="0.25">
      <c r="A58" s="36" t="s">
        <v>27</v>
      </c>
      <c r="B58" s="36" t="s">
        <v>56</v>
      </c>
      <c r="C58" s="18" t="s">
        <v>13</v>
      </c>
      <c r="D58" s="13">
        <f>D59+D60+D61+D62+D63</f>
        <v>2540.6999999999998</v>
      </c>
      <c r="E58" s="13">
        <f t="shared" ref="E58:H58" si="17">E59+E60+E61+E62+E63</f>
        <v>3015.8999999999996</v>
      </c>
      <c r="F58" s="13">
        <f t="shared" si="17"/>
        <v>2520.8969999999999</v>
      </c>
      <c r="G58" s="13">
        <f t="shared" si="17"/>
        <v>2520.8969999999999</v>
      </c>
      <c r="H58" s="13">
        <f t="shared" si="17"/>
        <v>2520.8969999999999</v>
      </c>
      <c r="I58" s="15">
        <f>H58+G58+F58+E58+D58</f>
        <v>13119.291000000001</v>
      </c>
    </row>
    <row r="59" spans="1:9" s="16" customFormat="1" ht="18.600000000000001" customHeight="1" x14ac:dyDescent="0.25">
      <c r="A59" s="37"/>
      <c r="B59" s="37"/>
      <c r="C59" s="18" t="s">
        <v>14</v>
      </c>
      <c r="D59" s="17">
        <v>2540.6999999999998</v>
      </c>
      <c r="E59" s="17">
        <v>2785.2</v>
      </c>
      <c r="F59" s="17">
        <v>2520.8969999999999</v>
      </c>
      <c r="G59" s="17">
        <v>2520.8969999999999</v>
      </c>
      <c r="H59" s="17">
        <v>2520.8969999999999</v>
      </c>
      <c r="I59" s="17">
        <f>H59+G59+F59+E59+D59</f>
        <v>12888.591</v>
      </c>
    </row>
    <row r="60" spans="1:9" s="16" customFormat="1" ht="18.600000000000001" customHeight="1" x14ac:dyDescent="0.25">
      <c r="A60" s="37"/>
      <c r="B60" s="37"/>
      <c r="C60" s="18" t="s">
        <v>15</v>
      </c>
      <c r="D60" s="17">
        <v>0</v>
      </c>
      <c r="E60" s="17">
        <v>230.7</v>
      </c>
      <c r="F60" s="17">
        <v>0</v>
      </c>
      <c r="G60" s="17">
        <v>0</v>
      </c>
      <c r="H60" s="17">
        <v>0</v>
      </c>
      <c r="I60" s="17">
        <f t="shared" ref="I60:I63" si="18">H60+G60+F60+E60+D60</f>
        <v>230.7</v>
      </c>
    </row>
    <row r="61" spans="1:9" s="16" customFormat="1" ht="18.600000000000001" customHeight="1" x14ac:dyDescent="0.25">
      <c r="A61" s="37"/>
      <c r="B61" s="37"/>
      <c r="C61" s="18" t="s">
        <v>16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f t="shared" si="18"/>
        <v>0</v>
      </c>
    </row>
    <row r="62" spans="1:9" s="16" customFormat="1" ht="18.600000000000001" customHeight="1" x14ac:dyDescent="0.25">
      <c r="A62" s="37"/>
      <c r="B62" s="37"/>
      <c r="C62" s="18" t="s">
        <v>17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f t="shared" si="18"/>
        <v>0</v>
      </c>
    </row>
    <row r="63" spans="1:9" s="16" customFormat="1" ht="18.600000000000001" customHeight="1" x14ac:dyDescent="0.25">
      <c r="A63" s="38"/>
      <c r="B63" s="38"/>
      <c r="C63" s="18" t="s">
        <v>18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f t="shared" si="18"/>
        <v>0</v>
      </c>
    </row>
    <row r="64" spans="1:9" s="16" customFormat="1" ht="18.600000000000001" customHeight="1" x14ac:dyDescent="0.25">
      <c r="A64" s="33" t="s">
        <v>42</v>
      </c>
      <c r="B64" s="33" t="s">
        <v>57</v>
      </c>
      <c r="C64" s="14" t="s">
        <v>13</v>
      </c>
      <c r="D64" s="15">
        <f>D65+D66+D68+D67+D69</f>
        <v>23.6</v>
      </c>
      <c r="E64" s="15">
        <f t="shared" ref="E64:H64" si="19">E65+E66+E68+E67+E69</f>
        <v>10.1</v>
      </c>
      <c r="F64" s="15">
        <f t="shared" si="19"/>
        <v>10.1</v>
      </c>
      <c r="G64" s="15">
        <f t="shared" si="19"/>
        <v>9.6</v>
      </c>
      <c r="H64" s="15">
        <f t="shared" si="19"/>
        <v>9.6</v>
      </c>
      <c r="I64" s="15">
        <f>H64+G64+F64+E64+D64</f>
        <v>63</v>
      </c>
    </row>
    <row r="65" spans="1:9" s="16" customFormat="1" ht="18.600000000000001" customHeight="1" x14ac:dyDescent="0.25">
      <c r="A65" s="34"/>
      <c r="B65" s="34"/>
      <c r="C65" s="14" t="s">
        <v>14</v>
      </c>
      <c r="D65" s="15">
        <f>D71</f>
        <v>23.6</v>
      </c>
      <c r="E65" s="15">
        <f t="shared" ref="E65:H69" si="20">E71</f>
        <v>10.1</v>
      </c>
      <c r="F65" s="15">
        <f t="shared" si="20"/>
        <v>10.1</v>
      </c>
      <c r="G65" s="15">
        <f t="shared" si="20"/>
        <v>9.6</v>
      </c>
      <c r="H65" s="15">
        <f t="shared" si="20"/>
        <v>9.6</v>
      </c>
      <c r="I65" s="15">
        <f t="shared" ref="I65:I69" si="21">H65+G65+F65+E65+D65</f>
        <v>63</v>
      </c>
    </row>
    <row r="66" spans="1:9" s="16" customFormat="1" ht="18.600000000000001" customHeight="1" x14ac:dyDescent="0.25">
      <c r="A66" s="34"/>
      <c r="B66" s="34"/>
      <c r="C66" s="14" t="s">
        <v>15</v>
      </c>
      <c r="D66" s="15">
        <f>D72</f>
        <v>0</v>
      </c>
      <c r="E66" s="15">
        <f t="shared" si="20"/>
        <v>0</v>
      </c>
      <c r="F66" s="15">
        <f t="shared" si="20"/>
        <v>0</v>
      </c>
      <c r="G66" s="15">
        <f t="shared" si="20"/>
        <v>0</v>
      </c>
      <c r="H66" s="15">
        <f t="shared" si="20"/>
        <v>0</v>
      </c>
      <c r="I66" s="15">
        <f t="shared" si="21"/>
        <v>0</v>
      </c>
    </row>
    <row r="67" spans="1:9" s="16" customFormat="1" ht="18.600000000000001" customHeight="1" x14ac:dyDescent="0.25">
      <c r="A67" s="34"/>
      <c r="B67" s="34"/>
      <c r="C67" s="14" t="s">
        <v>16</v>
      </c>
      <c r="D67" s="15">
        <f t="shared" ref="D67:D69" si="22">D73</f>
        <v>0</v>
      </c>
      <c r="E67" s="15">
        <f t="shared" si="20"/>
        <v>0</v>
      </c>
      <c r="F67" s="15">
        <f t="shared" si="20"/>
        <v>0</v>
      </c>
      <c r="G67" s="15">
        <f t="shared" si="20"/>
        <v>0</v>
      </c>
      <c r="H67" s="15">
        <f t="shared" si="20"/>
        <v>0</v>
      </c>
      <c r="I67" s="15">
        <f t="shared" si="21"/>
        <v>0</v>
      </c>
    </row>
    <row r="68" spans="1:9" s="16" customFormat="1" ht="18.600000000000001" customHeight="1" x14ac:dyDescent="0.25">
      <c r="A68" s="34"/>
      <c r="B68" s="34"/>
      <c r="C68" s="14" t="s">
        <v>17</v>
      </c>
      <c r="D68" s="15">
        <f t="shared" si="22"/>
        <v>0</v>
      </c>
      <c r="E68" s="15">
        <f t="shared" si="20"/>
        <v>0</v>
      </c>
      <c r="F68" s="15">
        <f t="shared" si="20"/>
        <v>0</v>
      </c>
      <c r="G68" s="15">
        <f t="shared" si="20"/>
        <v>0</v>
      </c>
      <c r="H68" s="15">
        <f t="shared" si="20"/>
        <v>0</v>
      </c>
      <c r="I68" s="15">
        <f t="shared" si="21"/>
        <v>0</v>
      </c>
    </row>
    <row r="69" spans="1:9" s="16" customFormat="1" ht="18.600000000000001" customHeight="1" x14ac:dyDescent="0.25">
      <c r="A69" s="35"/>
      <c r="B69" s="35"/>
      <c r="C69" s="14" t="s">
        <v>18</v>
      </c>
      <c r="D69" s="15">
        <f t="shared" si="22"/>
        <v>0</v>
      </c>
      <c r="E69" s="15">
        <f t="shared" si="20"/>
        <v>0</v>
      </c>
      <c r="F69" s="15">
        <f t="shared" si="20"/>
        <v>0</v>
      </c>
      <c r="G69" s="15">
        <f t="shared" si="20"/>
        <v>0</v>
      </c>
      <c r="H69" s="15">
        <f t="shared" si="20"/>
        <v>0</v>
      </c>
      <c r="I69" s="15">
        <f t="shared" si="21"/>
        <v>0</v>
      </c>
    </row>
    <row r="70" spans="1:9" s="16" customFormat="1" ht="18.600000000000001" customHeight="1" x14ac:dyDescent="0.25">
      <c r="A70" s="36" t="s">
        <v>28</v>
      </c>
      <c r="B70" s="36" t="s">
        <v>56</v>
      </c>
      <c r="C70" s="18" t="s">
        <v>13</v>
      </c>
      <c r="D70" s="15">
        <f>D71+D72+D73+D74+D75</f>
        <v>23.6</v>
      </c>
      <c r="E70" s="15">
        <f t="shared" ref="E70:H70" si="23">E71+E72+E73+E74+E75</f>
        <v>10.1</v>
      </c>
      <c r="F70" s="15">
        <f t="shared" si="23"/>
        <v>10.1</v>
      </c>
      <c r="G70" s="15">
        <f t="shared" si="23"/>
        <v>9.6</v>
      </c>
      <c r="H70" s="15">
        <f t="shared" si="23"/>
        <v>9.6</v>
      </c>
      <c r="I70" s="15">
        <f>H70+G70+F70+E70+D70</f>
        <v>63</v>
      </c>
    </row>
    <row r="71" spans="1:9" s="16" customFormat="1" ht="18.600000000000001" customHeight="1" x14ac:dyDescent="0.25">
      <c r="A71" s="37"/>
      <c r="B71" s="37"/>
      <c r="C71" s="18" t="s">
        <v>14</v>
      </c>
      <c r="D71" s="17">
        <v>23.6</v>
      </c>
      <c r="E71" s="17">
        <v>10.1</v>
      </c>
      <c r="F71" s="17">
        <v>10.1</v>
      </c>
      <c r="G71" s="17">
        <v>9.6</v>
      </c>
      <c r="H71" s="17">
        <v>9.6</v>
      </c>
      <c r="I71" s="15">
        <f t="shared" ref="I71:I75" si="24">H71+G71+F71+E71+D71</f>
        <v>63</v>
      </c>
    </row>
    <row r="72" spans="1:9" s="16" customFormat="1" ht="18.600000000000001" customHeight="1" x14ac:dyDescent="0.25">
      <c r="A72" s="37"/>
      <c r="B72" s="37"/>
      <c r="C72" s="18" t="s">
        <v>15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5">
        <f t="shared" si="24"/>
        <v>0</v>
      </c>
    </row>
    <row r="73" spans="1:9" s="16" customFormat="1" ht="18.600000000000001" customHeight="1" x14ac:dyDescent="0.25">
      <c r="A73" s="37"/>
      <c r="B73" s="37"/>
      <c r="C73" s="18" t="s">
        <v>16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5">
        <f t="shared" si="24"/>
        <v>0</v>
      </c>
    </row>
    <row r="74" spans="1:9" s="16" customFormat="1" ht="18.600000000000001" customHeight="1" x14ac:dyDescent="0.25">
      <c r="A74" s="37"/>
      <c r="B74" s="37"/>
      <c r="C74" s="18" t="s">
        <v>17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5">
        <f t="shared" si="24"/>
        <v>0</v>
      </c>
    </row>
    <row r="75" spans="1:9" s="16" customFormat="1" ht="18.600000000000001" customHeight="1" x14ac:dyDescent="0.25">
      <c r="A75" s="38"/>
      <c r="B75" s="38"/>
      <c r="C75" s="18" t="s">
        <v>18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5">
        <f t="shared" si="24"/>
        <v>0</v>
      </c>
    </row>
    <row r="76" spans="1:9" s="16" customFormat="1" ht="18.600000000000001" customHeight="1" x14ac:dyDescent="0.25">
      <c r="A76" s="33" t="s">
        <v>43</v>
      </c>
      <c r="B76" s="33" t="s">
        <v>56</v>
      </c>
      <c r="C76" s="14" t="s">
        <v>13</v>
      </c>
      <c r="D76" s="15">
        <f>D77+D78+D79+D80+D81</f>
        <v>1360.1000000000001</v>
      </c>
      <c r="E76" s="15">
        <f t="shared" ref="E76:H76" si="25">E77+E78+E79+E80+E81</f>
        <v>1258.5</v>
      </c>
      <c r="F76" s="15">
        <f t="shared" si="25"/>
        <v>1142.61158</v>
      </c>
      <c r="G76" s="15">
        <f t="shared" si="25"/>
        <v>1726.04</v>
      </c>
      <c r="H76" s="15">
        <f t="shared" si="25"/>
        <v>1370.9</v>
      </c>
      <c r="I76" s="15">
        <f>H76+G76+F76+E76+D76</f>
        <v>6858.1515800000006</v>
      </c>
    </row>
    <row r="77" spans="1:9" s="16" customFormat="1" ht="18.600000000000001" customHeight="1" x14ac:dyDescent="0.25">
      <c r="A77" s="34"/>
      <c r="B77" s="34"/>
      <c r="C77" s="14" t="s">
        <v>14</v>
      </c>
      <c r="D77" s="15">
        <f>D83+D89+D95+D101</f>
        <v>1156.9000000000001</v>
      </c>
      <c r="E77" s="15">
        <f t="shared" ref="E77:H77" si="26">E83+E89+E95+E101</f>
        <v>1258.5</v>
      </c>
      <c r="F77" s="15">
        <f t="shared" si="26"/>
        <v>1142.61158</v>
      </c>
      <c r="G77" s="15">
        <f t="shared" si="26"/>
        <v>1326.04</v>
      </c>
      <c r="H77" s="15">
        <f t="shared" si="26"/>
        <v>1370.9</v>
      </c>
      <c r="I77" s="15">
        <f t="shared" ref="I77:I81" si="27">H77+G77+F77+E77+D77</f>
        <v>6254.9515800000008</v>
      </c>
    </row>
    <row r="78" spans="1:9" s="16" customFormat="1" ht="18.600000000000001" customHeight="1" x14ac:dyDescent="0.25">
      <c r="A78" s="34"/>
      <c r="B78" s="34"/>
      <c r="C78" s="14" t="s">
        <v>15</v>
      </c>
      <c r="D78" s="15">
        <f t="shared" ref="D78:H81" si="28">D84+D90+D96+D102</f>
        <v>0</v>
      </c>
      <c r="E78" s="15">
        <f t="shared" si="28"/>
        <v>0</v>
      </c>
      <c r="F78" s="15">
        <f t="shared" si="28"/>
        <v>0</v>
      </c>
      <c r="G78" s="15">
        <f t="shared" si="28"/>
        <v>0</v>
      </c>
      <c r="H78" s="15">
        <f t="shared" si="28"/>
        <v>0</v>
      </c>
      <c r="I78" s="15">
        <f t="shared" si="27"/>
        <v>0</v>
      </c>
    </row>
    <row r="79" spans="1:9" s="16" customFormat="1" ht="18.600000000000001" customHeight="1" x14ac:dyDescent="0.25">
      <c r="A79" s="34"/>
      <c r="B79" s="34"/>
      <c r="C79" s="14" t="s">
        <v>16</v>
      </c>
      <c r="D79" s="15">
        <f t="shared" si="28"/>
        <v>203.2</v>
      </c>
      <c r="E79" s="15">
        <f t="shared" si="28"/>
        <v>0</v>
      </c>
      <c r="F79" s="15">
        <f t="shared" si="28"/>
        <v>0</v>
      </c>
      <c r="G79" s="15">
        <f t="shared" si="28"/>
        <v>400</v>
      </c>
      <c r="H79" s="15">
        <f t="shared" si="28"/>
        <v>0</v>
      </c>
      <c r="I79" s="15">
        <f t="shared" si="27"/>
        <v>603.20000000000005</v>
      </c>
    </row>
    <row r="80" spans="1:9" s="16" customFormat="1" ht="18.600000000000001" customHeight="1" x14ac:dyDescent="0.25">
      <c r="A80" s="34"/>
      <c r="B80" s="34"/>
      <c r="C80" s="14" t="s">
        <v>17</v>
      </c>
      <c r="D80" s="15">
        <f t="shared" si="28"/>
        <v>0</v>
      </c>
      <c r="E80" s="15">
        <f t="shared" si="28"/>
        <v>0</v>
      </c>
      <c r="F80" s="15">
        <f t="shared" si="28"/>
        <v>0</v>
      </c>
      <c r="G80" s="15">
        <f t="shared" si="28"/>
        <v>0</v>
      </c>
      <c r="H80" s="15">
        <f t="shared" si="28"/>
        <v>0</v>
      </c>
      <c r="I80" s="15">
        <f t="shared" si="27"/>
        <v>0</v>
      </c>
    </row>
    <row r="81" spans="1:11" s="16" customFormat="1" ht="18.600000000000001" customHeight="1" x14ac:dyDescent="0.25">
      <c r="A81" s="35"/>
      <c r="B81" s="35"/>
      <c r="C81" s="14" t="s">
        <v>18</v>
      </c>
      <c r="D81" s="15">
        <f t="shared" si="28"/>
        <v>0</v>
      </c>
      <c r="E81" s="15">
        <f t="shared" si="28"/>
        <v>0</v>
      </c>
      <c r="F81" s="15">
        <f t="shared" si="28"/>
        <v>0</v>
      </c>
      <c r="G81" s="15">
        <f t="shared" si="28"/>
        <v>0</v>
      </c>
      <c r="H81" s="15">
        <f t="shared" si="28"/>
        <v>0</v>
      </c>
      <c r="I81" s="15">
        <f t="shared" si="27"/>
        <v>0</v>
      </c>
    </row>
    <row r="82" spans="1:11" s="16" customFormat="1" ht="18.600000000000001" customHeight="1" x14ac:dyDescent="0.25">
      <c r="A82" s="36" t="s">
        <v>29</v>
      </c>
      <c r="B82" s="36" t="s">
        <v>56</v>
      </c>
      <c r="C82" s="18" t="s">
        <v>13</v>
      </c>
      <c r="D82" s="13">
        <f>D83+D84+D85+D86+D87</f>
        <v>814.7</v>
      </c>
      <c r="E82" s="13">
        <f t="shared" ref="E82:H82" si="29">E83+E84+E85+E86+E87</f>
        <v>941.3</v>
      </c>
      <c r="F82" s="13">
        <f t="shared" si="29"/>
        <v>786.74</v>
      </c>
      <c r="G82" s="13">
        <f t="shared" si="29"/>
        <v>874.94</v>
      </c>
      <c r="H82" s="13">
        <f t="shared" si="29"/>
        <v>923.9</v>
      </c>
      <c r="I82" s="13">
        <v>4341.5</v>
      </c>
    </row>
    <row r="83" spans="1:11" s="16" customFormat="1" ht="18.600000000000001" customHeight="1" x14ac:dyDescent="0.25">
      <c r="A83" s="37"/>
      <c r="B83" s="37"/>
      <c r="C83" s="18" t="s">
        <v>14</v>
      </c>
      <c r="D83" s="17">
        <v>814.7</v>
      </c>
      <c r="E83" s="17">
        <v>941.3</v>
      </c>
      <c r="F83" s="17">
        <v>786.74</v>
      </c>
      <c r="G83" s="17">
        <v>874.94</v>
      </c>
      <c r="H83" s="17">
        <v>923.9</v>
      </c>
      <c r="I83" s="17">
        <f>D83+E83+F83+G83+H83</f>
        <v>4341.58</v>
      </c>
    </row>
    <row r="84" spans="1:11" s="16" customFormat="1" ht="18.600000000000001" customHeight="1" x14ac:dyDescent="0.25">
      <c r="A84" s="37"/>
      <c r="B84" s="37"/>
      <c r="C84" s="18" t="s">
        <v>15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f>D84+E84+F84+G84+H84</f>
        <v>0</v>
      </c>
    </row>
    <row r="85" spans="1:11" s="16" customFormat="1" ht="18.600000000000001" customHeight="1" x14ac:dyDescent="0.25">
      <c r="A85" s="37"/>
      <c r="B85" s="37"/>
      <c r="C85" s="18" t="s">
        <v>16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f>D85+E85+F85+G85+H85</f>
        <v>0</v>
      </c>
    </row>
    <row r="86" spans="1:11" s="16" customFormat="1" ht="18.600000000000001" customHeight="1" x14ac:dyDescent="0.25">
      <c r="A86" s="37"/>
      <c r="B86" s="37"/>
      <c r="C86" s="18" t="s">
        <v>17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f>D86+E86+F86+G86+H86</f>
        <v>0</v>
      </c>
    </row>
    <row r="87" spans="1:11" s="16" customFormat="1" ht="18.600000000000001" customHeight="1" x14ac:dyDescent="0.25">
      <c r="A87" s="38"/>
      <c r="B87" s="38"/>
      <c r="C87" s="18" t="s">
        <v>18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f>D87+E87+F87+G87+H87</f>
        <v>0</v>
      </c>
    </row>
    <row r="88" spans="1:11" s="16" customFormat="1" ht="18.600000000000001" customHeight="1" x14ac:dyDescent="0.25">
      <c r="A88" s="36" t="s">
        <v>30</v>
      </c>
      <c r="B88" s="36" t="s">
        <v>56</v>
      </c>
      <c r="C88" s="18" t="s">
        <v>13</v>
      </c>
      <c r="D88" s="13">
        <f>D89+D90+D91+D92+D93</f>
        <v>356.6</v>
      </c>
      <c r="E88" s="13">
        <f t="shared" ref="E88:H88" si="30">E89+E90+E91+E92+E93</f>
        <v>44.3</v>
      </c>
      <c r="F88" s="13">
        <f t="shared" si="30"/>
        <v>151.5</v>
      </c>
      <c r="G88" s="13">
        <f t="shared" si="30"/>
        <v>646.1</v>
      </c>
      <c r="H88" s="13">
        <f t="shared" si="30"/>
        <v>242</v>
      </c>
      <c r="I88" s="13">
        <f>H88+G88+F88+E88+D88</f>
        <v>1440.5</v>
      </c>
    </row>
    <row r="89" spans="1:11" s="16" customFormat="1" ht="18.600000000000001" customHeight="1" x14ac:dyDescent="0.25">
      <c r="A89" s="37"/>
      <c r="B89" s="37"/>
      <c r="C89" s="18" t="s">
        <v>14</v>
      </c>
      <c r="D89" s="17">
        <v>153.4</v>
      </c>
      <c r="E89" s="17">
        <v>44.3</v>
      </c>
      <c r="F89" s="17">
        <v>151.5</v>
      </c>
      <c r="G89" s="17">
        <f>242+4.1</f>
        <v>246.1</v>
      </c>
      <c r="H89" s="17">
        <v>242</v>
      </c>
      <c r="I89" s="17">
        <f>H89+G89+F89+E89+D89</f>
        <v>837.3</v>
      </c>
    </row>
    <row r="90" spans="1:11" s="16" customFormat="1" ht="18.600000000000001" customHeight="1" x14ac:dyDescent="0.25">
      <c r="A90" s="37"/>
      <c r="B90" s="37"/>
      <c r="C90" s="18" t="s">
        <v>15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f>H90+G90+F90+E90+D90</f>
        <v>0</v>
      </c>
    </row>
    <row r="91" spans="1:11" s="16" customFormat="1" ht="18.600000000000001" customHeight="1" x14ac:dyDescent="0.25">
      <c r="A91" s="37"/>
      <c r="B91" s="37"/>
      <c r="C91" s="18" t="s">
        <v>16</v>
      </c>
      <c r="D91" s="17">
        <v>203.2</v>
      </c>
      <c r="E91" s="17">
        <v>0</v>
      </c>
      <c r="F91" s="17">
        <v>0</v>
      </c>
      <c r="G91" s="17">
        <v>400</v>
      </c>
      <c r="H91" s="17">
        <v>0</v>
      </c>
      <c r="I91" s="17">
        <f>H91+G91+F91+E91+D91</f>
        <v>603.20000000000005</v>
      </c>
    </row>
    <row r="92" spans="1:11" s="16" customFormat="1" ht="18.600000000000001" customHeight="1" x14ac:dyDescent="0.25">
      <c r="A92" s="37"/>
      <c r="B92" s="37"/>
      <c r="C92" s="18" t="s">
        <v>17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f t="shared" ref="I92:I93" si="31">H92+G92+F92+E92+D92</f>
        <v>0</v>
      </c>
    </row>
    <row r="93" spans="1:11" s="16" customFormat="1" ht="18.600000000000001" customHeight="1" x14ac:dyDescent="0.25">
      <c r="A93" s="38"/>
      <c r="B93" s="38"/>
      <c r="C93" s="18" t="s">
        <v>18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f t="shared" si="31"/>
        <v>0</v>
      </c>
      <c r="K93" s="19"/>
    </row>
    <row r="94" spans="1:11" s="16" customFormat="1" ht="18.600000000000001" customHeight="1" x14ac:dyDescent="0.25">
      <c r="A94" s="36" t="s">
        <v>31</v>
      </c>
      <c r="B94" s="36" t="s">
        <v>56</v>
      </c>
      <c r="C94" s="18" t="s">
        <v>13</v>
      </c>
      <c r="D94" s="13">
        <f>D95+D96+D97+D98+D99</f>
        <v>2.8</v>
      </c>
      <c r="E94" s="13">
        <f t="shared" ref="E94:H94" si="32">E95+E96+E97+E98+E99</f>
        <v>158.9</v>
      </c>
      <c r="F94" s="13">
        <f t="shared" si="32"/>
        <v>199.37157999999999</v>
      </c>
      <c r="G94" s="13">
        <f t="shared" si="32"/>
        <v>200</v>
      </c>
      <c r="H94" s="13">
        <f t="shared" si="32"/>
        <v>200</v>
      </c>
      <c r="I94" s="13">
        <f>H94+G94+F94+E94+D94</f>
        <v>761.07157999999993</v>
      </c>
    </row>
    <row r="95" spans="1:11" s="16" customFormat="1" ht="18.600000000000001" customHeight="1" x14ac:dyDescent="0.25">
      <c r="A95" s="37"/>
      <c r="B95" s="37"/>
      <c r="C95" s="18" t="s">
        <v>14</v>
      </c>
      <c r="D95" s="17">
        <v>2.8</v>
      </c>
      <c r="E95" s="17">
        <v>158.9</v>
      </c>
      <c r="F95" s="17">
        <v>199.37157999999999</v>
      </c>
      <c r="G95" s="17">
        <v>200</v>
      </c>
      <c r="H95" s="17">
        <v>200</v>
      </c>
      <c r="I95" s="17">
        <f>H95+G95+F95+E95+D95</f>
        <v>761.07157999999993</v>
      </c>
    </row>
    <row r="96" spans="1:11" s="16" customFormat="1" ht="18.600000000000001" customHeight="1" x14ac:dyDescent="0.25">
      <c r="A96" s="37"/>
      <c r="B96" s="37"/>
      <c r="C96" s="18" t="s">
        <v>15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f>H96+G96+F96+E96+D96</f>
        <v>0</v>
      </c>
    </row>
    <row r="97" spans="1:9" s="16" customFormat="1" ht="18.600000000000001" customHeight="1" x14ac:dyDescent="0.25">
      <c r="A97" s="37"/>
      <c r="B97" s="37"/>
      <c r="C97" s="18" t="s">
        <v>16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f>H97+G97+F97+E97+D97</f>
        <v>0</v>
      </c>
    </row>
    <row r="98" spans="1:9" s="16" customFormat="1" ht="18.600000000000001" customHeight="1" x14ac:dyDescent="0.25">
      <c r="A98" s="37"/>
      <c r="B98" s="37"/>
      <c r="C98" s="18" t="s">
        <v>17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f t="shared" ref="I98:I99" si="33">H98+G98+F98+E98+D98</f>
        <v>0</v>
      </c>
    </row>
    <row r="99" spans="1:9" s="16" customFormat="1" ht="18.600000000000001" customHeight="1" x14ac:dyDescent="0.25">
      <c r="A99" s="38"/>
      <c r="B99" s="38"/>
      <c r="C99" s="18" t="s">
        <v>18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f t="shared" si="33"/>
        <v>0</v>
      </c>
    </row>
    <row r="100" spans="1:9" s="16" customFormat="1" ht="18.600000000000001" customHeight="1" x14ac:dyDescent="0.25">
      <c r="A100" s="36" t="s">
        <v>32</v>
      </c>
      <c r="B100" s="36" t="s">
        <v>56</v>
      </c>
      <c r="C100" s="18" t="s">
        <v>13</v>
      </c>
      <c r="D100" s="13">
        <f>D101+D102+D103+D104+D105</f>
        <v>186</v>
      </c>
      <c r="E100" s="13">
        <f t="shared" ref="E100:H100" si="34">E101+E102+E103+E104+E105</f>
        <v>114</v>
      </c>
      <c r="F100" s="13">
        <f t="shared" si="34"/>
        <v>5</v>
      </c>
      <c r="G100" s="13">
        <f t="shared" si="34"/>
        <v>5</v>
      </c>
      <c r="H100" s="13">
        <f t="shared" si="34"/>
        <v>5</v>
      </c>
      <c r="I100" s="13">
        <f>H100+G100+F100+E100+D100</f>
        <v>315</v>
      </c>
    </row>
    <row r="101" spans="1:9" s="16" customFormat="1" ht="18.600000000000001" customHeight="1" x14ac:dyDescent="0.25">
      <c r="A101" s="37"/>
      <c r="B101" s="37"/>
      <c r="C101" s="18" t="s">
        <v>14</v>
      </c>
      <c r="D101" s="17">
        <v>186</v>
      </c>
      <c r="E101" s="17">
        <v>114</v>
      </c>
      <c r="F101" s="17">
        <v>5</v>
      </c>
      <c r="G101" s="17">
        <v>5</v>
      </c>
      <c r="H101" s="17">
        <v>5</v>
      </c>
      <c r="I101" s="17">
        <f>H101+G101+F101+E101+D101</f>
        <v>315</v>
      </c>
    </row>
    <row r="102" spans="1:9" s="16" customFormat="1" ht="18.600000000000001" customHeight="1" x14ac:dyDescent="0.25">
      <c r="A102" s="37"/>
      <c r="B102" s="37"/>
      <c r="C102" s="18" t="s">
        <v>15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f>H102+G102+F102+E102+D102</f>
        <v>0</v>
      </c>
    </row>
    <row r="103" spans="1:9" s="16" customFormat="1" ht="18.600000000000001" customHeight="1" x14ac:dyDescent="0.25">
      <c r="A103" s="37"/>
      <c r="B103" s="37"/>
      <c r="C103" s="18" t="s">
        <v>16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f>H103+G103+F103+E103+D103</f>
        <v>0</v>
      </c>
    </row>
    <row r="104" spans="1:9" s="16" customFormat="1" ht="18.600000000000001" customHeight="1" x14ac:dyDescent="0.25">
      <c r="A104" s="37"/>
      <c r="B104" s="37"/>
      <c r="C104" s="18" t="s">
        <v>17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f t="shared" ref="I104:I105" si="35">H104+G104+F104+E104+D104</f>
        <v>0</v>
      </c>
    </row>
    <row r="105" spans="1:9" s="16" customFormat="1" ht="18.600000000000001" customHeight="1" x14ac:dyDescent="0.25">
      <c r="A105" s="38"/>
      <c r="B105" s="38"/>
      <c r="C105" s="18" t="s">
        <v>18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f t="shared" si="35"/>
        <v>0</v>
      </c>
    </row>
    <row r="106" spans="1:9" s="16" customFormat="1" ht="18.600000000000001" customHeight="1" x14ac:dyDescent="0.25">
      <c r="A106" s="33" t="s">
        <v>44</v>
      </c>
      <c r="B106" s="36" t="s">
        <v>56</v>
      </c>
      <c r="C106" s="14" t="s">
        <v>13</v>
      </c>
      <c r="D106" s="15">
        <f>D107+D108+D109+D110+D111</f>
        <v>600</v>
      </c>
      <c r="E106" s="15">
        <f>E107+E108+E109+E110+E111</f>
        <v>188.7</v>
      </c>
      <c r="F106" s="15">
        <f t="shared" ref="F106:H106" si="36">F107+F108+F109+F110+F111</f>
        <v>694</v>
      </c>
      <c r="G106" s="15">
        <f t="shared" si="36"/>
        <v>100</v>
      </c>
      <c r="H106" s="15">
        <f t="shared" si="36"/>
        <v>100</v>
      </c>
      <c r="I106" s="15">
        <f>D106+E106+F106+G106+H106</f>
        <v>1682.7</v>
      </c>
    </row>
    <row r="107" spans="1:9" s="16" customFormat="1" ht="18.600000000000001" customHeight="1" x14ac:dyDescent="0.25">
      <c r="A107" s="34"/>
      <c r="B107" s="37"/>
      <c r="C107" s="14" t="s">
        <v>14</v>
      </c>
      <c r="D107" s="15">
        <f>D113+D119</f>
        <v>6</v>
      </c>
      <c r="E107" s="15">
        <f>E113+E119</f>
        <v>188.7</v>
      </c>
      <c r="F107" s="15">
        <f t="shared" ref="F107:H107" si="37">F113+F119</f>
        <v>100</v>
      </c>
      <c r="G107" s="15">
        <f t="shared" si="37"/>
        <v>100</v>
      </c>
      <c r="H107" s="15">
        <f t="shared" si="37"/>
        <v>100</v>
      </c>
      <c r="I107" s="15">
        <f>D107+E107+F107+G107+H107</f>
        <v>494.7</v>
      </c>
    </row>
    <row r="108" spans="1:9" s="16" customFormat="1" ht="18.600000000000001" customHeight="1" x14ac:dyDescent="0.25">
      <c r="A108" s="34"/>
      <c r="B108" s="37"/>
      <c r="C108" s="14" t="s">
        <v>15</v>
      </c>
      <c r="D108" s="15">
        <f t="shared" ref="D108:H111" si="38">D114+D120</f>
        <v>0</v>
      </c>
      <c r="E108" s="15">
        <f t="shared" si="38"/>
        <v>0</v>
      </c>
      <c r="F108" s="15">
        <f t="shared" si="38"/>
        <v>0</v>
      </c>
      <c r="G108" s="15">
        <f t="shared" si="38"/>
        <v>0</v>
      </c>
      <c r="H108" s="15">
        <f t="shared" si="38"/>
        <v>0</v>
      </c>
      <c r="I108" s="15">
        <f t="shared" ref="I108:I171" si="39">D108+E108+F108+G108+H108</f>
        <v>0</v>
      </c>
    </row>
    <row r="109" spans="1:9" s="16" customFormat="1" ht="18.600000000000001" customHeight="1" x14ac:dyDescent="0.25">
      <c r="A109" s="34"/>
      <c r="B109" s="37"/>
      <c r="C109" s="14" t="s">
        <v>16</v>
      </c>
      <c r="D109" s="15">
        <f t="shared" si="38"/>
        <v>594</v>
      </c>
      <c r="E109" s="15">
        <f t="shared" si="38"/>
        <v>0</v>
      </c>
      <c r="F109" s="15">
        <f t="shared" si="38"/>
        <v>594</v>
      </c>
      <c r="G109" s="15">
        <f t="shared" si="38"/>
        <v>0</v>
      </c>
      <c r="H109" s="15">
        <f t="shared" si="38"/>
        <v>0</v>
      </c>
      <c r="I109" s="15">
        <f>D109+E109+F109+G109+H109</f>
        <v>1188</v>
      </c>
    </row>
    <row r="110" spans="1:9" s="16" customFormat="1" ht="18.600000000000001" customHeight="1" x14ac:dyDescent="0.25">
      <c r="A110" s="34"/>
      <c r="B110" s="37"/>
      <c r="C110" s="14" t="s">
        <v>17</v>
      </c>
      <c r="D110" s="15">
        <f t="shared" si="38"/>
        <v>0</v>
      </c>
      <c r="E110" s="15">
        <f t="shared" si="38"/>
        <v>0</v>
      </c>
      <c r="F110" s="15">
        <f t="shared" si="38"/>
        <v>0</v>
      </c>
      <c r="G110" s="15">
        <f t="shared" si="38"/>
        <v>0</v>
      </c>
      <c r="H110" s="15">
        <f t="shared" si="38"/>
        <v>0</v>
      </c>
      <c r="I110" s="15">
        <f t="shared" si="39"/>
        <v>0</v>
      </c>
    </row>
    <row r="111" spans="1:9" s="16" customFormat="1" ht="18.600000000000001" customHeight="1" x14ac:dyDescent="0.25">
      <c r="A111" s="35"/>
      <c r="B111" s="38"/>
      <c r="C111" s="14" t="s">
        <v>18</v>
      </c>
      <c r="D111" s="15">
        <f t="shared" si="38"/>
        <v>0</v>
      </c>
      <c r="E111" s="15">
        <f t="shared" si="38"/>
        <v>0</v>
      </c>
      <c r="F111" s="15">
        <f t="shared" si="38"/>
        <v>0</v>
      </c>
      <c r="G111" s="15">
        <f t="shared" si="38"/>
        <v>0</v>
      </c>
      <c r="H111" s="15">
        <f t="shared" si="38"/>
        <v>0</v>
      </c>
      <c r="I111" s="15">
        <f>D111+E111+F111+G111+H111</f>
        <v>0</v>
      </c>
    </row>
    <row r="112" spans="1:9" s="16" customFormat="1" ht="18.600000000000001" customHeight="1" x14ac:dyDescent="0.25">
      <c r="A112" s="36" t="s">
        <v>33</v>
      </c>
      <c r="B112" s="36" t="s">
        <v>56</v>
      </c>
      <c r="C112" s="20" t="s">
        <v>13</v>
      </c>
      <c r="D112" s="13">
        <f>D113+D114+D115+D116+D117</f>
        <v>0</v>
      </c>
      <c r="E112" s="13">
        <f t="shared" ref="E112:H112" si="40">E113+E114+E115+E116+E117</f>
        <v>188.7</v>
      </c>
      <c r="F112" s="13">
        <f t="shared" si="40"/>
        <v>90</v>
      </c>
      <c r="G112" s="13">
        <f t="shared" si="40"/>
        <v>90</v>
      </c>
      <c r="H112" s="13">
        <f t="shared" si="40"/>
        <v>90</v>
      </c>
      <c r="I112" s="13">
        <f>D112+E112+F112+G112+H112</f>
        <v>458.7</v>
      </c>
    </row>
    <row r="113" spans="1:9" s="16" customFormat="1" ht="18.600000000000001" customHeight="1" x14ac:dyDescent="0.25">
      <c r="A113" s="37"/>
      <c r="B113" s="37"/>
      <c r="C113" s="18" t="s">
        <v>14</v>
      </c>
      <c r="D113" s="17">
        <v>0</v>
      </c>
      <c r="E113" s="17">
        <v>188.7</v>
      </c>
      <c r="F113" s="17">
        <v>90</v>
      </c>
      <c r="G113" s="17">
        <v>90</v>
      </c>
      <c r="H113" s="17">
        <v>90</v>
      </c>
      <c r="I113" s="17">
        <f>D113+E113+F113+G113+H113</f>
        <v>458.7</v>
      </c>
    </row>
    <row r="114" spans="1:9" s="16" customFormat="1" ht="18.600000000000001" customHeight="1" x14ac:dyDescent="0.25">
      <c r="A114" s="37"/>
      <c r="B114" s="37"/>
      <c r="C114" s="18" t="s">
        <v>15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f>D114+E114+F114+G114+H114</f>
        <v>0</v>
      </c>
    </row>
    <row r="115" spans="1:9" s="16" customFormat="1" ht="18.600000000000001" customHeight="1" x14ac:dyDescent="0.25">
      <c r="A115" s="37"/>
      <c r="B115" s="37"/>
      <c r="C115" s="18" t="s">
        <v>16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f>D115+E115+F115+G115+H115</f>
        <v>0</v>
      </c>
    </row>
    <row r="116" spans="1:9" s="16" customFormat="1" ht="18.600000000000001" customHeight="1" x14ac:dyDescent="0.25">
      <c r="A116" s="37"/>
      <c r="B116" s="37"/>
      <c r="C116" s="18" t="s">
        <v>17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f t="shared" si="39"/>
        <v>0</v>
      </c>
    </row>
    <row r="117" spans="1:9" s="16" customFormat="1" ht="18.600000000000001" customHeight="1" x14ac:dyDescent="0.25">
      <c r="A117" s="38"/>
      <c r="B117" s="38"/>
      <c r="C117" s="18" t="s">
        <v>18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f t="shared" si="39"/>
        <v>0</v>
      </c>
    </row>
    <row r="118" spans="1:9" s="16" customFormat="1" ht="18.600000000000001" customHeight="1" x14ac:dyDescent="0.25">
      <c r="A118" s="36" t="s">
        <v>34</v>
      </c>
      <c r="B118" s="36" t="s">
        <v>56</v>
      </c>
      <c r="C118" s="20" t="s">
        <v>13</v>
      </c>
      <c r="D118" s="13">
        <f>D119+D120+D121+D122+D123</f>
        <v>600</v>
      </c>
      <c r="E118" s="13">
        <f t="shared" ref="E118:H118" si="41">E119+E120+E121+E122+E123</f>
        <v>0</v>
      </c>
      <c r="F118" s="13">
        <f>F119+F120+F121+F122+F123</f>
        <v>604</v>
      </c>
      <c r="G118" s="13">
        <f t="shared" si="41"/>
        <v>10</v>
      </c>
      <c r="H118" s="13">
        <f t="shared" si="41"/>
        <v>10</v>
      </c>
      <c r="I118" s="13">
        <f>D118+E118+F118+G118+H118</f>
        <v>1224</v>
      </c>
    </row>
    <row r="119" spans="1:9" s="16" customFormat="1" ht="18.600000000000001" customHeight="1" x14ac:dyDescent="0.25">
      <c r="A119" s="37"/>
      <c r="B119" s="37"/>
      <c r="C119" s="18" t="s">
        <v>14</v>
      </c>
      <c r="D119" s="17">
        <v>6</v>
      </c>
      <c r="E119" s="17">
        <v>0</v>
      </c>
      <c r="F119" s="17">
        <f>4+6</f>
        <v>10</v>
      </c>
      <c r="G119" s="17">
        <v>10</v>
      </c>
      <c r="H119" s="17">
        <v>10</v>
      </c>
      <c r="I119" s="17">
        <f>D119+E119+F119+G119+H119</f>
        <v>36</v>
      </c>
    </row>
    <row r="120" spans="1:9" s="16" customFormat="1" ht="18.600000000000001" customHeight="1" x14ac:dyDescent="0.25">
      <c r="A120" s="37"/>
      <c r="B120" s="37"/>
      <c r="C120" s="18" t="s">
        <v>15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f>D120+E120+F120+G120+H120</f>
        <v>0</v>
      </c>
    </row>
    <row r="121" spans="1:9" s="16" customFormat="1" ht="18.600000000000001" customHeight="1" x14ac:dyDescent="0.25">
      <c r="A121" s="37"/>
      <c r="B121" s="37"/>
      <c r="C121" s="18" t="s">
        <v>16</v>
      </c>
      <c r="D121" s="17">
        <v>594</v>
      </c>
      <c r="E121" s="17">
        <v>0</v>
      </c>
      <c r="F121" s="17">
        <v>594</v>
      </c>
      <c r="G121" s="17">
        <v>0</v>
      </c>
      <c r="H121" s="17">
        <v>0</v>
      </c>
      <c r="I121" s="17">
        <f>D121+E121+F121+G121+H121</f>
        <v>1188</v>
      </c>
    </row>
    <row r="122" spans="1:9" s="16" customFormat="1" ht="18.600000000000001" customHeight="1" x14ac:dyDescent="0.25">
      <c r="A122" s="37"/>
      <c r="B122" s="37"/>
      <c r="C122" s="18" t="s">
        <v>17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f t="shared" si="39"/>
        <v>0</v>
      </c>
    </row>
    <row r="123" spans="1:9" s="16" customFormat="1" ht="18.600000000000001" customHeight="1" x14ac:dyDescent="0.25">
      <c r="A123" s="38"/>
      <c r="B123" s="38"/>
      <c r="C123" s="18" t="s">
        <v>18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f t="shared" si="39"/>
        <v>0</v>
      </c>
    </row>
    <row r="124" spans="1:9" s="16" customFormat="1" ht="18.600000000000001" customHeight="1" x14ac:dyDescent="0.25">
      <c r="A124" s="33" t="s">
        <v>45</v>
      </c>
      <c r="B124" s="36" t="s">
        <v>56</v>
      </c>
      <c r="C124" s="14" t="s">
        <v>13</v>
      </c>
      <c r="D124" s="15">
        <f>D125+D126+D127+D128+D129</f>
        <v>0.5</v>
      </c>
      <c r="E124" s="15">
        <f>E125+E126+E127+E128+E129</f>
        <v>25.5</v>
      </c>
      <c r="F124" s="15">
        <f t="shared" ref="F124:H124" si="42">F125+F126+F127+F128+F129</f>
        <v>0.5</v>
      </c>
      <c r="G124" s="15">
        <f t="shared" si="42"/>
        <v>100.5</v>
      </c>
      <c r="H124" s="15">
        <f t="shared" si="42"/>
        <v>100.5</v>
      </c>
      <c r="I124" s="13">
        <f>D124+E124+F124+G124+H124</f>
        <v>227.5</v>
      </c>
    </row>
    <row r="125" spans="1:9" s="16" customFormat="1" ht="18.600000000000001" customHeight="1" x14ac:dyDescent="0.25">
      <c r="A125" s="34"/>
      <c r="B125" s="37"/>
      <c r="C125" s="14" t="s">
        <v>14</v>
      </c>
      <c r="D125" s="15">
        <f>D131+D137</f>
        <v>0.5</v>
      </c>
      <c r="E125" s="15">
        <f>E131+E137</f>
        <v>25.5</v>
      </c>
      <c r="F125" s="15">
        <f t="shared" ref="F125:H125" si="43">F131+F137</f>
        <v>0.5</v>
      </c>
      <c r="G125" s="15">
        <f t="shared" si="43"/>
        <v>100.5</v>
      </c>
      <c r="H125" s="15">
        <f t="shared" si="43"/>
        <v>100.5</v>
      </c>
      <c r="I125" s="17">
        <f>D125+E125+F125+G125+H125</f>
        <v>227.5</v>
      </c>
    </row>
    <row r="126" spans="1:9" s="16" customFormat="1" ht="18.600000000000001" customHeight="1" x14ac:dyDescent="0.25">
      <c r="A126" s="34"/>
      <c r="B126" s="37"/>
      <c r="C126" s="14" t="s">
        <v>15</v>
      </c>
      <c r="D126" s="15">
        <f t="shared" ref="D126:H129" si="44">D132+D138</f>
        <v>0</v>
      </c>
      <c r="E126" s="15">
        <f t="shared" si="44"/>
        <v>0</v>
      </c>
      <c r="F126" s="15">
        <f t="shared" si="44"/>
        <v>0</v>
      </c>
      <c r="G126" s="15">
        <f t="shared" si="44"/>
        <v>0</v>
      </c>
      <c r="H126" s="15">
        <f t="shared" si="44"/>
        <v>0</v>
      </c>
      <c r="I126" s="17">
        <f>D126+E126+F126+G126+H126</f>
        <v>0</v>
      </c>
    </row>
    <row r="127" spans="1:9" s="16" customFormat="1" ht="18.600000000000001" customHeight="1" x14ac:dyDescent="0.25">
      <c r="A127" s="34"/>
      <c r="B127" s="37"/>
      <c r="C127" s="14" t="s">
        <v>16</v>
      </c>
      <c r="D127" s="15">
        <f t="shared" si="44"/>
        <v>0</v>
      </c>
      <c r="E127" s="15">
        <f t="shared" si="44"/>
        <v>0</v>
      </c>
      <c r="F127" s="15">
        <f t="shared" si="44"/>
        <v>0</v>
      </c>
      <c r="G127" s="15">
        <f t="shared" si="44"/>
        <v>0</v>
      </c>
      <c r="H127" s="15">
        <f t="shared" si="44"/>
        <v>0</v>
      </c>
      <c r="I127" s="17">
        <f>D127+E127+F127+G127+H127</f>
        <v>0</v>
      </c>
    </row>
    <row r="128" spans="1:9" s="16" customFormat="1" ht="18.600000000000001" customHeight="1" x14ac:dyDescent="0.25">
      <c r="A128" s="34"/>
      <c r="B128" s="37"/>
      <c r="C128" s="14" t="s">
        <v>17</v>
      </c>
      <c r="D128" s="15">
        <f t="shared" si="44"/>
        <v>0</v>
      </c>
      <c r="E128" s="15">
        <f t="shared" si="44"/>
        <v>0</v>
      </c>
      <c r="F128" s="15">
        <f t="shared" si="44"/>
        <v>0</v>
      </c>
      <c r="G128" s="15">
        <f t="shared" si="44"/>
        <v>0</v>
      </c>
      <c r="H128" s="15">
        <f t="shared" si="44"/>
        <v>0</v>
      </c>
      <c r="I128" s="17">
        <f t="shared" si="39"/>
        <v>0</v>
      </c>
    </row>
    <row r="129" spans="1:9" s="16" customFormat="1" ht="18.600000000000001" customHeight="1" x14ac:dyDescent="0.25">
      <c r="A129" s="35"/>
      <c r="B129" s="38"/>
      <c r="C129" s="14" t="s">
        <v>18</v>
      </c>
      <c r="D129" s="15">
        <f t="shared" si="44"/>
        <v>0</v>
      </c>
      <c r="E129" s="15">
        <f t="shared" si="44"/>
        <v>0</v>
      </c>
      <c r="F129" s="15">
        <f t="shared" si="44"/>
        <v>0</v>
      </c>
      <c r="G129" s="15">
        <f t="shared" si="44"/>
        <v>0</v>
      </c>
      <c r="H129" s="15">
        <f t="shared" si="44"/>
        <v>0</v>
      </c>
      <c r="I129" s="17">
        <f t="shared" si="39"/>
        <v>0</v>
      </c>
    </row>
    <row r="130" spans="1:9" s="16" customFormat="1" ht="18.600000000000001" customHeight="1" x14ac:dyDescent="0.25">
      <c r="A130" s="36" t="s">
        <v>35</v>
      </c>
      <c r="B130" s="36" t="s">
        <v>56</v>
      </c>
      <c r="C130" s="20" t="s">
        <v>13</v>
      </c>
      <c r="D130" s="13">
        <f>D131+D132+D133+D134+D135</f>
        <v>0.5</v>
      </c>
      <c r="E130" s="13">
        <f t="shared" ref="E130:H130" si="45">E131+E132+E133+E134+E135</f>
        <v>25</v>
      </c>
      <c r="F130" s="13">
        <f t="shared" si="45"/>
        <v>0</v>
      </c>
      <c r="G130" s="13">
        <f t="shared" si="45"/>
        <v>100</v>
      </c>
      <c r="H130" s="13">
        <f t="shared" si="45"/>
        <v>100</v>
      </c>
      <c r="I130" s="13">
        <f>D130+E130+F130+G130+H130</f>
        <v>225.5</v>
      </c>
    </row>
    <row r="131" spans="1:9" s="16" customFormat="1" ht="18.600000000000001" customHeight="1" x14ac:dyDescent="0.25">
      <c r="A131" s="37"/>
      <c r="B131" s="37"/>
      <c r="C131" s="18" t="s">
        <v>14</v>
      </c>
      <c r="D131" s="17">
        <v>0.5</v>
      </c>
      <c r="E131" s="17">
        <v>25</v>
      </c>
      <c r="F131" s="17">
        <v>0</v>
      </c>
      <c r="G131" s="17">
        <v>100</v>
      </c>
      <c r="H131" s="17">
        <v>100</v>
      </c>
      <c r="I131" s="17">
        <f>D131+E131+F131+G131+H131</f>
        <v>225.5</v>
      </c>
    </row>
    <row r="132" spans="1:9" s="16" customFormat="1" ht="18.600000000000001" customHeight="1" x14ac:dyDescent="0.25">
      <c r="A132" s="37"/>
      <c r="B132" s="37"/>
      <c r="C132" s="18" t="s">
        <v>15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f>D132+E132+F132+G132+H132</f>
        <v>0</v>
      </c>
    </row>
    <row r="133" spans="1:9" s="16" customFormat="1" ht="18.600000000000001" customHeight="1" x14ac:dyDescent="0.25">
      <c r="A133" s="37"/>
      <c r="B133" s="37"/>
      <c r="C133" s="18" t="s">
        <v>16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f t="shared" si="39"/>
        <v>0</v>
      </c>
    </row>
    <row r="134" spans="1:9" s="16" customFormat="1" ht="18.600000000000001" customHeight="1" x14ac:dyDescent="0.25">
      <c r="A134" s="37"/>
      <c r="B134" s="37"/>
      <c r="C134" s="18" t="s">
        <v>17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f t="shared" si="39"/>
        <v>0</v>
      </c>
    </row>
    <row r="135" spans="1:9" s="16" customFormat="1" ht="18.600000000000001" customHeight="1" x14ac:dyDescent="0.25">
      <c r="A135" s="38"/>
      <c r="B135" s="38"/>
      <c r="C135" s="18" t="s">
        <v>18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f t="shared" si="39"/>
        <v>0</v>
      </c>
    </row>
    <row r="136" spans="1:9" s="16" customFormat="1" ht="18.600000000000001" customHeight="1" x14ac:dyDescent="0.25">
      <c r="A136" s="36" t="s">
        <v>36</v>
      </c>
      <c r="B136" s="36" t="s">
        <v>56</v>
      </c>
      <c r="C136" s="20" t="s">
        <v>13</v>
      </c>
      <c r="D136" s="15">
        <f>D137+D138+D139+D140+D141</f>
        <v>0</v>
      </c>
      <c r="E136" s="15">
        <f>E137+E138+E139+E140+E141</f>
        <v>0.5</v>
      </c>
      <c r="F136" s="15">
        <f t="shared" ref="F136:H136" si="46">F137+F138+F139+F140+F141</f>
        <v>0.5</v>
      </c>
      <c r="G136" s="15">
        <f t="shared" si="46"/>
        <v>0.5</v>
      </c>
      <c r="H136" s="15">
        <f t="shared" si="46"/>
        <v>0.5</v>
      </c>
      <c r="I136" s="13">
        <f>D136+E136+F136+G136+H136</f>
        <v>2</v>
      </c>
    </row>
    <row r="137" spans="1:9" s="16" customFormat="1" ht="18.600000000000001" customHeight="1" x14ac:dyDescent="0.25">
      <c r="A137" s="37"/>
      <c r="B137" s="37"/>
      <c r="C137" s="18" t="s">
        <v>14</v>
      </c>
      <c r="D137" s="17">
        <v>0</v>
      </c>
      <c r="E137" s="17">
        <v>0.5</v>
      </c>
      <c r="F137" s="17">
        <v>0.5</v>
      </c>
      <c r="G137" s="17">
        <v>0.5</v>
      </c>
      <c r="H137" s="17">
        <v>0.5</v>
      </c>
      <c r="I137" s="17">
        <f>D137+E137+F137+G137+H137</f>
        <v>2</v>
      </c>
    </row>
    <row r="138" spans="1:9" s="16" customFormat="1" ht="18.600000000000001" customHeight="1" x14ac:dyDescent="0.25">
      <c r="A138" s="37"/>
      <c r="B138" s="37"/>
      <c r="C138" s="18" t="s">
        <v>15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f>D138+E138+F138+G138+H138</f>
        <v>0</v>
      </c>
    </row>
    <row r="139" spans="1:9" s="16" customFormat="1" ht="18.600000000000001" customHeight="1" x14ac:dyDescent="0.25">
      <c r="A139" s="37"/>
      <c r="B139" s="37"/>
      <c r="C139" s="18" t="s">
        <v>16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f t="shared" si="39"/>
        <v>0</v>
      </c>
    </row>
    <row r="140" spans="1:9" s="16" customFormat="1" ht="18.600000000000001" customHeight="1" x14ac:dyDescent="0.25">
      <c r="A140" s="37"/>
      <c r="B140" s="37"/>
      <c r="C140" s="18" t="s">
        <v>17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f t="shared" si="39"/>
        <v>0</v>
      </c>
    </row>
    <row r="141" spans="1:9" s="16" customFormat="1" ht="18.600000000000001" customHeight="1" x14ac:dyDescent="0.25">
      <c r="A141" s="38"/>
      <c r="B141" s="38"/>
      <c r="C141" s="18" t="s">
        <v>18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f t="shared" si="39"/>
        <v>0</v>
      </c>
    </row>
    <row r="142" spans="1:9" s="16" customFormat="1" ht="18.600000000000001" customHeight="1" x14ac:dyDescent="0.25">
      <c r="A142" s="33" t="s">
        <v>46</v>
      </c>
      <c r="B142" s="36" t="s">
        <v>58</v>
      </c>
      <c r="C142" s="14" t="s">
        <v>13</v>
      </c>
      <c r="D142" s="15">
        <f>D143+D144+D145+D146+D147</f>
        <v>4758.2</v>
      </c>
      <c r="E142" s="15">
        <f t="shared" ref="E142:H142" si="47">E143+E144+E145+E146+E147</f>
        <v>5193.8999999999996</v>
      </c>
      <c r="F142" s="15">
        <f t="shared" si="47"/>
        <v>12790.814429999999</v>
      </c>
      <c r="G142" s="15">
        <f t="shared" si="47"/>
        <v>3454.6000000000004</v>
      </c>
      <c r="H142" s="15">
        <f t="shared" si="47"/>
        <v>2068</v>
      </c>
      <c r="I142" s="13">
        <f>D142+E142+F142+G142+H142</f>
        <v>28265.514429999996</v>
      </c>
    </row>
    <row r="143" spans="1:9" s="16" customFormat="1" ht="18.600000000000001" customHeight="1" x14ac:dyDescent="0.25">
      <c r="A143" s="34"/>
      <c r="B143" s="37"/>
      <c r="C143" s="14" t="s">
        <v>14</v>
      </c>
      <c r="D143" s="15">
        <f t="shared" ref="D143:H147" si="48">D149+D155+D161+D167+D173</f>
        <v>3906.2999999999997</v>
      </c>
      <c r="E143" s="15">
        <f t="shared" si="48"/>
        <v>4631.2</v>
      </c>
      <c r="F143" s="15">
        <f t="shared" si="48"/>
        <v>4589.3144299999994</v>
      </c>
      <c r="G143" s="15">
        <f t="shared" si="48"/>
        <v>1867.7</v>
      </c>
      <c r="H143" s="15">
        <f t="shared" si="48"/>
        <v>1668</v>
      </c>
      <c r="I143" s="17">
        <f>D143+E143+F143+G143+H143</f>
        <v>16662.514429999999</v>
      </c>
    </row>
    <row r="144" spans="1:9" s="16" customFormat="1" ht="18.600000000000001" customHeight="1" x14ac:dyDescent="0.25">
      <c r="A144" s="34"/>
      <c r="B144" s="37"/>
      <c r="C144" s="14" t="s">
        <v>15</v>
      </c>
      <c r="D144" s="15">
        <f t="shared" si="48"/>
        <v>0</v>
      </c>
      <c r="E144" s="15">
        <f t="shared" si="48"/>
        <v>162.69999999999999</v>
      </c>
      <c r="F144" s="15">
        <f t="shared" si="48"/>
        <v>0</v>
      </c>
      <c r="G144" s="15">
        <f t="shared" si="48"/>
        <v>0</v>
      </c>
      <c r="H144" s="15">
        <f t="shared" si="48"/>
        <v>0</v>
      </c>
      <c r="I144" s="17">
        <f>D144+E144+F144+G144+H144</f>
        <v>162.69999999999999</v>
      </c>
    </row>
    <row r="145" spans="1:12" s="16" customFormat="1" ht="18.600000000000001" customHeight="1" x14ac:dyDescent="0.25">
      <c r="A145" s="34"/>
      <c r="B145" s="37"/>
      <c r="C145" s="14" t="s">
        <v>16</v>
      </c>
      <c r="D145" s="15">
        <f t="shared" si="48"/>
        <v>851.9</v>
      </c>
      <c r="E145" s="15">
        <f t="shared" si="48"/>
        <v>400</v>
      </c>
      <c r="F145" s="15">
        <f t="shared" si="48"/>
        <v>8201.5</v>
      </c>
      <c r="G145" s="15">
        <f t="shared" si="48"/>
        <v>1586.9</v>
      </c>
      <c r="H145" s="15">
        <f t="shared" si="48"/>
        <v>400</v>
      </c>
      <c r="I145" s="17">
        <f t="shared" si="39"/>
        <v>11440.3</v>
      </c>
    </row>
    <row r="146" spans="1:12" s="16" customFormat="1" ht="18.600000000000001" customHeight="1" x14ac:dyDescent="0.25">
      <c r="A146" s="34"/>
      <c r="B146" s="37"/>
      <c r="C146" s="14" t="s">
        <v>17</v>
      </c>
      <c r="D146" s="15">
        <f t="shared" si="48"/>
        <v>0</v>
      </c>
      <c r="E146" s="15">
        <f t="shared" si="48"/>
        <v>0</v>
      </c>
      <c r="F146" s="15">
        <f t="shared" si="48"/>
        <v>0</v>
      </c>
      <c r="G146" s="15">
        <f t="shared" si="48"/>
        <v>0</v>
      </c>
      <c r="H146" s="15">
        <f t="shared" si="48"/>
        <v>0</v>
      </c>
      <c r="I146" s="17">
        <f t="shared" si="39"/>
        <v>0</v>
      </c>
    </row>
    <row r="147" spans="1:12" s="16" customFormat="1" ht="18.600000000000001" customHeight="1" x14ac:dyDescent="0.25">
      <c r="A147" s="35"/>
      <c r="B147" s="38"/>
      <c r="C147" s="14" t="s">
        <v>18</v>
      </c>
      <c r="D147" s="15">
        <f t="shared" si="48"/>
        <v>0</v>
      </c>
      <c r="E147" s="15">
        <f t="shared" si="48"/>
        <v>0</v>
      </c>
      <c r="F147" s="15">
        <f t="shared" si="48"/>
        <v>0</v>
      </c>
      <c r="G147" s="15">
        <f t="shared" si="48"/>
        <v>0</v>
      </c>
      <c r="H147" s="15">
        <f t="shared" si="48"/>
        <v>0</v>
      </c>
      <c r="I147" s="17">
        <f t="shared" si="39"/>
        <v>0</v>
      </c>
    </row>
    <row r="148" spans="1:12" s="16" customFormat="1" ht="18.600000000000001" customHeight="1" x14ac:dyDescent="0.25">
      <c r="A148" s="36" t="s">
        <v>47</v>
      </c>
      <c r="B148" s="36" t="s">
        <v>58</v>
      </c>
      <c r="C148" s="20" t="s">
        <v>13</v>
      </c>
      <c r="D148" s="13">
        <f>D149+D150+D151+D152+D153</f>
        <v>3887.7</v>
      </c>
      <c r="E148" s="13">
        <f t="shared" ref="E148:G148" si="49">E149+E150+E151+E152+E153</f>
        <v>5009.8999999999996</v>
      </c>
      <c r="F148" s="13">
        <f>F149+F150+F151+F152+F153</f>
        <v>4653.7</v>
      </c>
      <c r="G148" s="13">
        <f t="shared" si="49"/>
        <v>1836.7</v>
      </c>
      <c r="H148" s="13">
        <f>H149+H150+H151+H152+H153</f>
        <v>1644.8</v>
      </c>
      <c r="I148" s="13">
        <f>D148+E148+F148+G148+H148</f>
        <v>17032.8</v>
      </c>
    </row>
    <row r="149" spans="1:12" s="16" customFormat="1" ht="18.600000000000001" customHeight="1" x14ac:dyDescent="0.25">
      <c r="A149" s="37"/>
      <c r="B149" s="37"/>
      <c r="C149" s="18" t="s">
        <v>14</v>
      </c>
      <c r="D149" s="17">
        <v>3887.7</v>
      </c>
      <c r="E149" s="17">
        <v>4619.5</v>
      </c>
      <c r="F149" s="17">
        <f>4383.7+2.739</f>
        <v>4386.4389999999994</v>
      </c>
      <c r="G149" s="17">
        <v>1836.7</v>
      </c>
      <c r="H149" s="17">
        <v>1644.8</v>
      </c>
      <c r="I149" s="17">
        <f>D149+E149+F149+G149+H149</f>
        <v>16375.138999999999</v>
      </c>
    </row>
    <row r="150" spans="1:12" s="16" customFormat="1" ht="18.600000000000001" customHeight="1" x14ac:dyDescent="0.25">
      <c r="A150" s="37"/>
      <c r="B150" s="37"/>
      <c r="C150" s="18" t="s">
        <v>15</v>
      </c>
      <c r="D150" s="17">
        <v>0</v>
      </c>
      <c r="E150" s="17">
        <v>162.69999999999999</v>
      </c>
      <c r="F150" s="17">
        <v>0</v>
      </c>
      <c r="G150" s="17">
        <v>0</v>
      </c>
      <c r="H150" s="17">
        <v>0</v>
      </c>
      <c r="I150" s="17">
        <f>D150+E150+F150+G150+H150</f>
        <v>162.69999999999999</v>
      </c>
    </row>
    <row r="151" spans="1:12" s="16" customFormat="1" ht="18.600000000000001" customHeight="1" x14ac:dyDescent="0.25">
      <c r="A151" s="37"/>
      <c r="B151" s="37"/>
      <c r="C151" s="18" t="s">
        <v>16</v>
      </c>
      <c r="D151" s="17">
        <v>0</v>
      </c>
      <c r="E151" s="17">
        <v>227.7</v>
      </c>
      <c r="F151" s="17">
        <v>267.26100000000002</v>
      </c>
      <c r="G151" s="17">
        <v>0</v>
      </c>
      <c r="H151" s="17">
        <v>0</v>
      </c>
      <c r="I151" s="17">
        <f t="shared" si="39"/>
        <v>494.96100000000001</v>
      </c>
      <c r="L151" s="21"/>
    </row>
    <row r="152" spans="1:12" s="16" customFormat="1" ht="18.600000000000001" customHeight="1" x14ac:dyDescent="0.25">
      <c r="A152" s="37"/>
      <c r="B152" s="37"/>
      <c r="C152" s="18" t="s">
        <v>17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f t="shared" si="39"/>
        <v>0</v>
      </c>
    </row>
    <row r="153" spans="1:12" s="16" customFormat="1" ht="18.600000000000001" customHeight="1" x14ac:dyDescent="0.25">
      <c r="A153" s="38"/>
      <c r="B153" s="38"/>
      <c r="C153" s="18" t="s">
        <v>18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f t="shared" si="39"/>
        <v>0</v>
      </c>
    </row>
    <row r="154" spans="1:12" s="16" customFormat="1" ht="18.600000000000001" customHeight="1" x14ac:dyDescent="0.25">
      <c r="A154" s="36" t="s">
        <v>37</v>
      </c>
      <c r="B154" s="36" t="s">
        <v>58</v>
      </c>
      <c r="C154" s="20" t="s">
        <v>13</v>
      </c>
      <c r="D154" s="13">
        <f>D155+D156+D157+D158+D159</f>
        <v>10</v>
      </c>
      <c r="E154" s="13">
        <f t="shared" ref="E154:H154" si="50">E155+E156+E157+E158+E159</f>
        <v>184</v>
      </c>
      <c r="F154" s="13">
        <f>F155+F156+F157+F158+F159</f>
        <v>256.81443000000002</v>
      </c>
      <c r="G154" s="13">
        <f t="shared" si="50"/>
        <v>15</v>
      </c>
      <c r="H154" s="13">
        <f t="shared" si="50"/>
        <v>423.2</v>
      </c>
      <c r="I154" s="13">
        <f>D154+E154+F154+G154+H154</f>
        <v>889.01442999999995</v>
      </c>
    </row>
    <row r="155" spans="1:12" s="16" customFormat="1" ht="18.600000000000001" customHeight="1" x14ac:dyDescent="0.25">
      <c r="A155" s="40"/>
      <c r="B155" s="40"/>
      <c r="C155" s="18" t="s">
        <v>14</v>
      </c>
      <c r="D155" s="17">
        <v>10</v>
      </c>
      <c r="E155" s="17">
        <v>11.7</v>
      </c>
      <c r="F155" s="17">
        <f>122.71443+1.361</f>
        <v>124.07543</v>
      </c>
      <c r="G155" s="17">
        <v>15</v>
      </c>
      <c r="H155" s="17">
        <f>15+8.2</f>
        <v>23.2</v>
      </c>
      <c r="I155" s="17">
        <f>D155+E155+F155+G155+H155</f>
        <v>183.97542999999999</v>
      </c>
    </row>
    <row r="156" spans="1:12" s="16" customFormat="1" ht="18.600000000000001" customHeight="1" x14ac:dyDescent="0.25">
      <c r="A156" s="40"/>
      <c r="B156" s="40"/>
      <c r="C156" s="18" t="s">
        <v>15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f t="shared" si="39"/>
        <v>0</v>
      </c>
    </row>
    <row r="157" spans="1:12" s="16" customFormat="1" ht="18.600000000000001" customHeight="1" x14ac:dyDescent="0.25">
      <c r="A157" s="40"/>
      <c r="B157" s="40"/>
      <c r="C157" s="18" t="s">
        <v>16</v>
      </c>
      <c r="D157" s="17">
        <v>0</v>
      </c>
      <c r="E157" s="17">
        <v>172.3</v>
      </c>
      <c r="F157" s="17">
        <v>132.739</v>
      </c>
      <c r="G157" s="17">
        <v>0</v>
      </c>
      <c r="H157" s="17">
        <v>400</v>
      </c>
      <c r="I157" s="17">
        <f t="shared" si="39"/>
        <v>705.03899999999999</v>
      </c>
    </row>
    <row r="158" spans="1:12" s="16" customFormat="1" ht="18.600000000000001" customHeight="1" x14ac:dyDescent="0.25">
      <c r="A158" s="40"/>
      <c r="B158" s="40"/>
      <c r="C158" s="18" t="s">
        <v>17</v>
      </c>
      <c r="D158" s="17">
        <v>0</v>
      </c>
      <c r="E158" s="17">
        <v>0</v>
      </c>
      <c r="F158" s="17">
        <v>0</v>
      </c>
      <c r="G158" s="17">
        <v>0</v>
      </c>
      <c r="H158" s="13">
        <v>0</v>
      </c>
      <c r="I158" s="17">
        <f t="shared" si="39"/>
        <v>0</v>
      </c>
    </row>
    <row r="159" spans="1:12" s="16" customFormat="1" ht="18.600000000000001" customHeight="1" x14ac:dyDescent="0.25">
      <c r="A159" s="41"/>
      <c r="B159" s="41"/>
      <c r="C159" s="18" t="s">
        <v>18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f t="shared" si="39"/>
        <v>0</v>
      </c>
    </row>
    <row r="160" spans="1:12" s="16" customFormat="1" ht="18.600000000000001" customHeight="1" x14ac:dyDescent="0.25">
      <c r="A160" s="7"/>
      <c r="B160" s="39" t="s">
        <v>59</v>
      </c>
      <c r="C160" s="20" t="s">
        <v>13</v>
      </c>
      <c r="D160" s="15">
        <f>D161+D162+D163+D164+D165</f>
        <v>860.5</v>
      </c>
      <c r="E160" s="15">
        <f>E161+E162+E163+E164+E165</f>
        <v>0</v>
      </c>
      <c r="F160" s="15">
        <f>F161+F162+F163+F164+F165</f>
        <v>0</v>
      </c>
      <c r="G160" s="15">
        <f>G161+G162+G163+G164+G165</f>
        <v>0</v>
      </c>
      <c r="H160" s="15">
        <f t="shared" ref="H160" si="51">H161+H162+H163+H164+H165</f>
        <v>0</v>
      </c>
      <c r="I160" s="15">
        <f>D160+E160+F160+G160+H160</f>
        <v>860.5</v>
      </c>
    </row>
    <row r="161" spans="1:9" s="16" customFormat="1" ht="18.600000000000001" customHeight="1" x14ac:dyDescent="0.25">
      <c r="A161" s="22" t="s">
        <v>60</v>
      </c>
      <c r="B161" s="40"/>
      <c r="C161" s="18" t="s">
        <v>14</v>
      </c>
      <c r="D161" s="17">
        <v>8.6</v>
      </c>
      <c r="E161" s="17">
        <v>0</v>
      </c>
      <c r="F161" s="17">
        <v>0</v>
      </c>
      <c r="G161" s="17">
        <v>0</v>
      </c>
      <c r="H161" s="17">
        <v>0</v>
      </c>
      <c r="I161" s="17">
        <f>D161+E161+F161+G161+H161</f>
        <v>8.6</v>
      </c>
    </row>
    <row r="162" spans="1:9" s="16" customFormat="1" ht="18.600000000000001" customHeight="1" x14ac:dyDescent="0.25">
      <c r="A162" s="7" t="s">
        <v>61</v>
      </c>
      <c r="B162" s="40"/>
      <c r="C162" s="18" t="s">
        <v>15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f t="shared" si="39"/>
        <v>0</v>
      </c>
    </row>
    <row r="163" spans="1:9" s="16" customFormat="1" ht="18.600000000000001" customHeight="1" x14ac:dyDescent="0.25">
      <c r="A163" s="7"/>
      <c r="B163" s="40"/>
      <c r="C163" s="18" t="s">
        <v>16</v>
      </c>
      <c r="D163" s="17">
        <v>851.9</v>
      </c>
      <c r="E163" s="17">
        <v>0</v>
      </c>
      <c r="F163" s="17">
        <v>0</v>
      </c>
      <c r="G163" s="17">
        <v>0</v>
      </c>
      <c r="H163" s="17">
        <v>0</v>
      </c>
      <c r="I163" s="17">
        <f t="shared" si="39"/>
        <v>851.9</v>
      </c>
    </row>
    <row r="164" spans="1:9" s="16" customFormat="1" ht="18.600000000000001" customHeight="1" x14ac:dyDescent="0.25">
      <c r="A164" s="7"/>
      <c r="B164" s="40"/>
      <c r="C164" s="18" t="s">
        <v>17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7">
        <f t="shared" si="39"/>
        <v>0</v>
      </c>
    </row>
    <row r="165" spans="1:9" s="16" customFormat="1" ht="18.600000000000001" customHeight="1" x14ac:dyDescent="0.25">
      <c r="A165" s="7"/>
      <c r="B165" s="41"/>
      <c r="C165" s="18" t="s">
        <v>18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f t="shared" si="39"/>
        <v>0</v>
      </c>
    </row>
    <row r="166" spans="1:9" s="16" customFormat="1" ht="18.600000000000001" customHeight="1" x14ac:dyDescent="0.25">
      <c r="A166" s="36" t="s">
        <v>62</v>
      </c>
      <c r="B166" s="36" t="s">
        <v>58</v>
      </c>
      <c r="C166" s="20" t="s">
        <v>13</v>
      </c>
      <c r="D166" s="15">
        <f>D167+D168+D169+D170+D171</f>
        <v>0</v>
      </c>
      <c r="E166" s="15">
        <f>E167+E168+E169+E170+E171</f>
        <v>0</v>
      </c>
      <c r="F166" s="15">
        <f>F167+F168+F169+F170+F171</f>
        <v>7880.3</v>
      </c>
      <c r="G166" s="15">
        <f>G167+G168+G169+G170+G171</f>
        <v>0</v>
      </c>
      <c r="H166" s="15">
        <f>H167+H168+H169+H170+H171</f>
        <v>0</v>
      </c>
      <c r="I166" s="15">
        <f>D166+E166+F166+G166+H166</f>
        <v>7880.3</v>
      </c>
    </row>
    <row r="167" spans="1:9" s="16" customFormat="1" ht="18.600000000000001" customHeight="1" x14ac:dyDescent="0.25">
      <c r="A167" s="40"/>
      <c r="B167" s="40"/>
      <c r="C167" s="18" t="s">
        <v>14</v>
      </c>
      <c r="D167" s="17">
        <v>0</v>
      </c>
      <c r="E167" s="17">
        <v>0</v>
      </c>
      <c r="F167" s="17">
        <v>78.8</v>
      </c>
      <c r="G167" s="17">
        <v>0</v>
      </c>
      <c r="H167" s="17">
        <v>0</v>
      </c>
      <c r="I167" s="17">
        <f>D167+E167+F167+G167+H167</f>
        <v>78.8</v>
      </c>
    </row>
    <row r="168" spans="1:9" s="16" customFormat="1" ht="18.600000000000001" customHeight="1" x14ac:dyDescent="0.25">
      <c r="A168" s="40"/>
      <c r="B168" s="40"/>
      <c r="C168" s="18" t="s">
        <v>15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f t="shared" si="39"/>
        <v>0</v>
      </c>
    </row>
    <row r="169" spans="1:9" s="16" customFormat="1" ht="18.600000000000001" customHeight="1" x14ac:dyDescent="0.25">
      <c r="A169" s="40"/>
      <c r="B169" s="40"/>
      <c r="C169" s="18" t="s">
        <v>16</v>
      </c>
      <c r="D169" s="17">
        <v>0</v>
      </c>
      <c r="E169" s="17">
        <v>0</v>
      </c>
      <c r="F169" s="17">
        <v>7801.5</v>
      </c>
      <c r="G169" s="17">
        <v>0</v>
      </c>
      <c r="H169" s="17">
        <v>0</v>
      </c>
      <c r="I169" s="17">
        <f t="shared" si="39"/>
        <v>7801.5</v>
      </c>
    </row>
    <row r="170" spans="1:9" s="16" customFormat="1" ht="18.600000000000001" customHeight="1" x14ac:dyDescent="0.25">
      <c r="A170" s="40"/>
      <c r="B170" s="40"/>
      <c r="C170" s="18" t="s">
        <v>17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7">
        <f t="shared" si="39"/>
        <v>0</v>
      </c>
    </row>
    <row r="171" spans="1:9" s="16" customFormat="1" ht="18.600000000000001" customHeight="1" x14ac:dyDescent="0.25">
      <c r="A171" s="41"/>
      <c r="B171" s="41"/>
      <c r="C171" s="18" t="s">
        <v>18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f t="shared" si="39"/>
        <v>0</v>
      </c>
    </row>
    <row r="172" spans="1:9" s="16" customFormat="1" ht="18.600000000000001" customHeight="1" x14ac:dyDescent="0.25">
      <c r="A172" s="22" t="s">
        <v>63</v>
      </c>
      <c r="B172" s="36" t="s">
        <v>58</v>
      </c>
      <c r="C172" s="20" t="s">
        <v>13</v>
      </c>
      <c r="D172" s="15">
        <f>D173+D174+D175+D176+D177</f>
        <v>0</v>
      </c>
      <c r="E172" s="15">
        <f>E173+E174+E175+E176+E177</f>
        <v>0</v>
      </c>
      <c r="F172" s="15">
        <f>F173+F174+F175+F176+F177</f>
        <v>0</v>
      </c>
      <c r="G172" s="15">
        <f>G173+G174+G175+G176+G177</f>
        <v>1602.9</v>
      </c>
      <c r="H172" s="15">
        <f t="shared" ref="H172" si="52">H173+H174+H175+H176+H177</f>
        <v>0</v>
      </c>
      <c r="I172" s="15">
        <f>D172+E172+F172+G172+H172</f>
        <v>1602.9</v>
      </c>
    </row>
    <row r="173" spans="1:9" s="16" customFormat="1" ht="18.600000000000001" customHeight="1" x14ac:dyDescent="0.25">
      <c r="A173" s="40" t="s">
        <v>64</v>
      </c>
      <c r="B173" s="40"/>
      <c r="C173" s="18" t="s">
        <v>14</v>
      </c>
      <c r="D173" s="17">
        <v>0</v>
      </c>
      <c r="E173" s="17">
        <v>0</v>
      </c>
      <c r="F173" s="17">
        <v>0</v>
      </c>
      <c r="G173" s="17">
        <v>16</v>
      </c>
      <c r="H173" s="17">
        <v>0</v>
      </c>
      <c r="I173" s="17">
        <f>D173+E173+F173+G173+H173</f>
        <v>16</v>
      </c>
    </row>
    <row r="174" spans="1:9" s="16" customFormat="1" ht="18.600000000000001" customHeight="1" x14ac:dyDescent="0.25">
      <c r="A174" s="40"/>
      <c r="B174" s="40"/>
      <c r="C174" s="18" t="s">
        <v>15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f t="shared" ref="I174:I189" si="53">D174+E174+F174+G174+H174</f>
        <v>0</v>
      </c>
    </row>
    <row r="175" spans="1:9" s="16" customFormat="1" ht="18.600000000000001" customHeight="1" x14ac:dyDescent="0.25">
      <c r="A175" s="40"/>
      <c r="B175" s="40"/>
      <c r="C175" s="18" t="s">
        <v>16</v>
      </c>
      <c r="D175" s="17">
        <v>0</v>
      </c>
      <c r="E175" s="17">
        <v>0</v>
      </c>
      <c r="F175" s="17">
        <v>0</v>
      </c>
      <c r="G175" s="17">
        <v>1586.9</v>
      </c>
      <c r="H175" s="17">
        <v>0</v>
      </c>
      <c r="I175" s="17">
        <f t="shared" si="53"/>
        <v>1586.9</v>
      </c>
    </row>
    <row r="176" spans="1:9" s="16" customFormat="1" ht="18.600000000000001" customHeight="1" x14ac:dyDescent="0.25">
      <c r="A176" s="40"/>
      <c r="B176" s="40"/>
      <c r="C176" s="18" t="s">
        <v>17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f t="shared" si="53"/>
        <v>0</v>
      </c>
    </row>
    <row r="177" spans="1:9" s="16" customFormat="1" ht="18.600000000000001" customHeight="1" x14ac:dyDescent="0.25">
      <c r="A177" s="41"/>
      <c r="B177" s="41"/>
      <c r="C177" s="18" t="s">
        <v>18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f t="shared" si="53"/>
        <v>0</v>
      </c>
    </row>
    <row r="178" spans="1:9" s="16" customFormat="1" ht="18.600000000000001" customHeight="1" x14ac:dyDescent="0.25">
      <c r="A178" s="42" t="s">
        <v>65</v>
      </c>
      <c r="B178" s="36" t="s">
        <v>56</v>
      </c>
      <c r="C178" s="14" t="s">
        <v>13</v>
      </c>
      <c r="D178" s="15">
        <f>D179+D180+D181+D182+D183</f>
        <v>10</v>
      </c>
      <c r="E178" s="15">
        <f>E179+E180+E181+E182+E183</f>
        <v>0</v>
      </c>
      <c r="F178" s="15">
        <f>F179+F180+F181+F182+F183</f>
        <v>129.20000000000002</v>
      </c>
      <c r="G178" s="15">
        <f>G179+G180+G181+G182+G183</f>
        <v>1</v>
      </c>
      <c r="H178" s="15">
        <f>H179+H180+H181+H182+H183</f>
        <v>1</v>
      </c>
      <c r="I178" s="15">
        <f>D178+E178+F178+G178+H178</f>
        <v>141.20000000000002</v>
      </c>
    </row>
    <row r="179" spans="1:9" s="16" customFormat="1" ht="18.600000000000001" customHeight="1" x14ac:dyDescent="0.25">
      <c r="A179" s="43"/>
      <c r="B179" s="37"/>
      <c r="C179" s="14" t="s">
        <v>14</v>
      </c>
      <c r="D179" s="15">
        <f>D185+D191</f>
        <v>10</v>
      </c>
      <c r="E179" s="15">
        <f>E185+E191</f>
        <v>0</v>
      </c>
      <c r="F179" s="15">
        <f>F185+F191</f>
        <v>2.2999999999999998</v>
      </c>
      <c r="G179" s="15">
        <f>G185+G191</f>
        <v>1</v>
      </c>
      <c r="H179" s="15">
        <f>H185+H191</f>
        <v>1</v>
      </c>
      <c r="I179" s="15">
        <f>D179+E179+F179+G179+H179</f>
        <v>14.3</v>
      </c>
    </row>
    <row r="180" spans="1:9" s="16" customFormat="1" ht="18.600000000000001" customHeight="1" x14ac:dyDescent="0.25">
      <c r="A180" s="43"/>
      <c r="B180" s="37"/>
      <c r="C180" s="14" t="s">
        <v>15</v>
      </c>
      <c r="D180" s="15">
        <f t="shared" ref="D180:H183" si="54">D186+D192</f>
        <v>0</v>
      </c>
      <c r="E180" s="15">
        <f t="shared" si="54"/>
        <v>0</v>
      </c>
      <c r="F180" s="15">
        <f t="shared" si="54"/>
        <v>0</v>
      </c>
      <c r="G180" s="15">
        <f t="shared" si="54"/>
        <v>0</v>
      </c>
      <c r="H180" s="15">
        <f t="shared" si="54"/>
        <v>0</v>
      </c>
      <c r="I180" s="15">
        <f t="shared" si="53"/>
        <v>0</v>
      </c>
    </row>
    <row r="181" spans="1:9" s="16" customFormat="1" ht="18.600000000000001" customHeight="1" x14ac:dyDescent="0.25">
      <c r="A181" s="43"/>
      <c r="B181" s="37"/>
      <c r="C181" s="14" t="s">
        <v>16</v>
      </c>
      <c r="D181" s="15">
        <f t="shared" si="54"/>
        <v>0</v>
      </c>
      <c r="E181" s="15">
        <f t="shared" si="54"/>
        <v>0</v>
      </c>
      <c r="F181" s="15">
        <f>F187+F193</f>
        <v>126.9</v>
      </c>
      <c r="G181" s="15">
        <f t="shared" si="54"/>
        <v>0</v>
      </c>
      <c r="H181" s="15">
        <f t="shared" si="54"/>
        <v>0</v>
      </c>
      <c r="I181" s="15">
        <f t="shared" si="53"/>
        <v>126.9</v>
      </c>
    </row>
    <row r="182" spans="1:9" s="16" customFormat="1" ht="18.600000000000001" customHeight="1" x14ac:dyDescent="0.25">
      <c r="A182" s="43"/>
      <c r="B182" s="37"/>
      <c r="C182" s="14" t="s">
        <v>17</v>
      </c>
      <c r="D182" s="15">
        <f t="shared" si="54"/>
        <v>0</v>
      </c>
      <c r="E182" s="15">
        <f t="shared" si="54"/>
        <v>0</v>
      </c>
      <c r="F182" s="15">
        <f t="shared" si="54"/>
        <v>0</v>
      </c>
      <c r="G182" s="15">
        <f t="shared" si="54"/>
        <v>0</v>
      </c>
      <c r="H182" s="15">
        <f t="shared" si="54"/>
        <v>0</v>
      </c>
      <c r="I182" s="15">
        <f t="shared" si="53"/>
        <v>0</v>
      </c>
    </row>
    <row r="183" spans="1:9" s="16" customFormat="1" ht="18.600000000000001" customHeight="1" x14ac:dyDescent="0.25">
      <c r="A183" s="44"/>
      <c r="B183" s="38"/>
      <c r="C183" s="14" t="s">
        <v>18</v>
      </c>
      <c r="D183" s="15">
        <f t="shared" si="54"/>
        <v>0</v>
      </c>
      <c r="E183" s="15">
        <f t="shared" si="54"/>
        <v>0</v>
      </c>
      <c r="F183" s="15">
        <f t="shared" si="54"/>
        <v>0</v>
      </c>
      <c r="G183" s="15">
        <f t="shared" si="54"/>
        <v>0</v>
      </c>
      <c r="H183" s="15">
        <f t="shared" si="54"/>
        <v>0</v>
      </c>
      <c r="I183" s="15">
        <f t="shared" si="53"/>
        <v>0</v>
      </c>
    </row>
    <row r="184" spans="1:9" s="16" customFormat="1" ht="18.600000000000001" customHeight="1" x14ac:dyDescent="0.25">
      <c r="A184" s="39" t="s">
        <v>48</v>
      </c>
      <c r="B184" s="36" t="s">
        <v>56</v>
      </c>
      <c r="C184" s="20" t="s">
        <v>13</v>
      </c>
      <c r="D184" s="15">
        <f>D185+D186+D187+D188+D189</f>
        <v>10</v>
      </c>
      <c r="E184" s="15">
        <f>E185+E186+E187+E188+E189</f>
        <v>0</v>
      </c>
      <c r="F184" s="15">
        <f t="shared" ref="F184:I184" si="55">F185+F186+F187+F188+F189</f>
        <v>1</v>
      </c>
      <c r="G184" s="15">
        <f t="shared" si="55"/>
        <v>1</v>
      </c>
      <c r="H184" s="15">
        <f t="shared" si="55"/>
        <v>1</v>
      </c>
      <c r="I184" s="15">
        <f t="shared" si="55"/>
        <v>13</v>
      </c>
    </row>
    <row r="185" spans="1:9" s="16" customFormat="1" ht="18.600000000000001" customHeight="1" x14ac:dyDescent="0.25">
      <c r="A185" s="37"/>
      <c r="B185" s="37"/>
      <c r="C185" s="18" t="s">
        <v>14</v>
      </c>
      <c r="D185" s="17">
        <v>10</v>
      </c>
      <c r="E185" s="17">
        <v>0</v>
      </c>
      <c r="F185" s="17">
        <v>1</v>
      </c>
      <c r="G185" s="17">
        <v>1</v>
      </c>
      <c r="H185" s="17">
        <v>1</v>
      </c>
      <c r="I185" s="17">
        <f>D185+E185+F185+G185+H185</f>
        <v>13</v>
      </c>
    </row>
    <row r="186" spans="1:9" s="16" customFormat="1" ht="18.600000000000001" customHeight="1" x14ac:dyDescent="0.25">
      <c r="A186" s="37"/>
      <c r="B186" s="37"/>
      <c r="C186" s="18" t="s">
        <v>15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f>D186+E186+F186+G186+H186</f>
        <v>0</v>
      </c>
    </row>
    <row r="187" spans="1:9" s="16" customFormat="1" ht="18.600000000000001" customHeight="1" x14ac:dyDescent="0.25">
      <c r="A187" s="37"/>
      <c r="B187" s="37"/>
      <c r="C187" s="18" t="s">
        <v>16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7">
        <f t="shared" si="53"/>
        <v>0</v>
      </c>
    </row>
    <row r="188" spans="1:9" s="16" customFormat="1" ht="18.600000000000001" customHeight="1" x14ac:dyDescent="0.25">
      <c r="A188" s="37"/>
      <c r="B188" s="37"/>
      <c r="C188" s="18" t="s">
        <v>17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f t="shared" si="53"/>
        <v>0</v>
      </c>
    </row>
    <row r="189" spans="1:9" s="16" customFormat="1" ht="18.600000000000001" customHeight="1" x14ac:dyDescent="0.25">
      <c r="A189" s="38"/>
      <c r="B189" s="38"/>
      <c r="C189" s="18" t="s">
        <v>18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f t="shared" si="53"/>
        <v>0</v>
      </c>
    </row>
    <row r="190" spans="1:9" s="16" customFormat="1" ht="18.600000000000001" customHeight="1" x14ac:dyDescent="0.25">
      <c r="A190" s="39" t="s">
        <v>66</v>
      </c>
      <c r="B190" s="36" t="s">
        <v>56</v>
      </c>
      <c r="C190" s="20" t="s">
        <v>13</v>
      </c>
      <c r="D190" s="15">
        <f>D191+D192+D193+D194+D195</f>
        <v>0</v>
      </c>
      <c r="E190" s="15">
        <f>E191+E192+E193+E194+E195</f>
        <v>0</v>
      </c>
      <c r="F190" s="15">
        <f>F191+F192+F193+F194+F195</f>
        <v>128.20000000000002</v>
      </c>
      <c r="G190" s="15">
        <f>G191+G192+G193+G194+G195</f>
        <v>0</v>
      </c>
      <c r="H190" s="15">
        <f>H191+H192+H193+H194+H195</f>
        <v>0</v>
      </c>
      <c r="I190" s="15">
        <f t="shared" ref="I190" si="56">I191+I192+I193+I194+I195</f>
        <v>128.20000000000002</v>
      </c>
    </row>
    <row r="191" spans="1:9" s="16" customFormat="1" ht="18.600000000000001" customHeight="1" x14ac:dyDescent="0.25">
      <c r="A191" s="37"/>
      <c r="B191" s="37"/>
      <c r="C191" s="18" t="s">
        <v>14</v>
      </c>
      <c r="D191" s="17">
        <v>0</v>
      </c>
      <c r="E191" s="17">
        <v>0</v>
      </c>
      <c r="F191" s="17">
        <v>1.3</v>
      </c>
      <c r="G191" s="17">
        <v>0</v>
      </c>
      <c r="H191" s="17">
        <v>0</v>
      </c>
      <c r="I191" s="17">
        <f>D191+E191+F191+G191+H191</f>
        <v>1.3</v>
      </c>
    </row>
    <row r="192" spans="1:9" s="16" customFormat="1" ht="18.600000000000001" customHeight="1" x14ac:dyDescent="0.25">
      <c r="A192" s="37"/>
      <c r="B192" s="37"/>
      <c r="C192" s="18" t="s">
        <v>15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f>D192+E192+F192+G192+H192</f>
        <v>0</v>
      </c>
    </row>
    <row r="193" spans="1:9" s="16" customFormat="1" ht="18.600000000000001" customHeight="1" x14ac:dyDescent="0.25">
      <c r="A193" s="37"/>
      <c r="B193" s="37"/>
      <c r="C193" s="18" t="s">
        <v>16</v>
      </c>
      <c r="D193" s="17">
        <v>0</v>
      </c>
      <c r="E193" s="17">
        <v>0</v>
      </c>
      <c r="F193" s="17">
        <v>126.9</v>
      </c>
      <c r="G193" s="17">
        <v>0</v>
      </c>
      <c r="H193" s="17">
        <v>0</v>
      </c>
      <c r="I193" s="17">
        <f t="shared" ref="I193:I195" si="57">D193+E193+F193+G193+H193</f>
        <v>126.9</v>
      </c>
    </row>
    <row r="194" spans="1:9" s="16" customFormat="1" ht="18.600000000000001" customHeight="1" x14ac:dyDescent="0.25">
      <c r="A194" s="37"/>
      <c r="B194" s="37"/>
      <c r="C194" s="18" t="s">
        <v>17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f t="shared" si="57"/>
        <v>0</v>
      </c>
    </row>
    <row r="195" spans="1:9" s="16" customFormat="1" ht="18.600000000000001" customHeight="1" x14ac:dyDescent="0.25">
      <c r="A195" s="38"/>
      <c r="B195" s="38"/>
      <c r="C195" s="18" t="s">
        <v>18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f t="shared" si="57"/>
        <v>0</v>
      </c>
    </row>
  </sheetData>
  <mergeCells count="65"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  <mergeCell ref="A142:A147"/>
    <mergeCell ref="B142:B147"/>
    <mergeCell ref="A148:A153"/>
    <mergeCell ref="B148:B153"/>
    <mergeCell ref="A154:A159"/>
    <mergeCell ref="B154:B159"/>
    <mergeCell ref="A124:A129"/>
    <mergeCell ref="B124:B129"/>
    <mergeCell ref="A130:A135"/>
    <mergeCell ref="B130:B135"/>
    <mergeCell ref="A136:A141"/>
    <mergeCell ref="B136:B141"/>
    <mergeCell ref="A106:A111"/>
    <mergeCell ref="B106:B111"/>
    <mergeCell ref="A112:A117"/>
    <mergeCell ref="B112:B117"/>
    <mergeCell ref="A118:A123"/>
    <mergeCell ref="B118:B123"/>
    <mergeCell ref="A88:A93"/>
    <mergeCell ref="B88:B93"/>
    <mergeCell ref="A94:A99"/>
    <mergeCell ref="B94:B99"/>
    <mergeCell ref="A100:A105"/>
    <mergeCell ref="B100:B105"/>
    <mergeCell ref="A70:A75"/>
    <mergeCell ref="B70:B75"/>
    <mergeCell ref="A76:A81"/>
    <mergeCell ref="B76:B81"/>
    <mergeCell ref="A82:A87"/>
    <mergeCell ref="B82:B87"/>
    <mergeCell ref="A52:A57"/>
    <mergeCell ref="B52:B57"/>
    <mergeCell ref="A58:A63"/>
    <mergeCell ref="B58:B63"/>
    <mergeCell ref="A64:A69"/>
    <mergeCell ref="B64:B69"/>
    <mergeCell ref="A34:A39"/>
    <mergeCell ref="B34:B39"/>
    <mergeCell ref="A40:A45"/>
    <mergeCell ref="B40:B45"/>
    <mergeCell ref="A46:A51"/>
    <mergeCell ref="B46:B51"/>
    <mergeCell ref="A16:A21"/>
    <mergeCell ref="B16:B21"/>
    <mergeCell ref="A22:A27"/>
    <mergeCell ref="B22:B27"/>
    <mergeCell ref="A28:A33"/>
    <mergeCell ref="B28:B33"/>
    <mergeCell ref="A1:I2"/>
    <mergeCell ref="A9:I11"/>
    <mergeCell ref="A13:A14"/>
    <mergeCell ref="B13:B14"/>
    <mergeCell ref="C13:C14"/>
    <mergeCell ref="D13:I13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2023-07-13T08:04:23Z</dcterms:modified>
</cp:coreProperties>
</file>