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9-пг от 24.07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<sst xmlns="http://schemas.openxmlformats.org/spreadsheetml/2006/main" count="281" uniqueCount="72">
  <si>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</si>
  <si>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</si>
  <si>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</si>
  <si>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</si>
  <si>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</si>
  <si>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</si>
  <si>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</si>
  <si>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</si>
  <si>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</si>
  <si>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</si>
  <si>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</si>
  <si>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</si>
  <si>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</si>
  <si>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</si>
  <si>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</si>
  <si>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</si>
  <si>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</si>
  <si>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</si>
  <si>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</si>
  <si>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</si>
  <si>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</si>
  <si>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</si>
  <si>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</si>
  <si>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</si>
  <si>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</si>
  <si>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</si>
  <si>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</si>
  <si>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</si>
  <si>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</si>
  <si>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</si>
  <si>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</si>
  <si>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</si>
  <si>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</si>
  <si>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</si>
  <si>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</si>
  <si>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</si>
  <si>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</si>
  <si>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</si>
  <si>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</si>
  <si>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</si>
  <si>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</si>
  <si>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</si>
  <si>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</si>
  <si>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</si>
  <si>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</si>
  <si>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</si>
  <si>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</si>
  <si>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</si>
  <si>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</si>
  <si>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</si>
  <si>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</si>
  <si>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</si>
  <si>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</si>
  <si>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</si>
  <si>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</si>
  <si>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</si>
  <si>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</si>
  <si>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</si>
  <si>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</si>
  <si>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</si>
  <si>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</si>
  <si>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</si>
  <si>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</si>
  <si>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</si>
  <si>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</si>
  <si>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</si>
  <si>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</si>
  <si>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</si>
  <si>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</si>
  <si>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>Приложение №4</t>
  </si>
  <si>
    <t xml:space="preserve">          
           1) приложение №4 прогнозное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</si>
  <si>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 xml:space="preserve">ПРОГНОЗНОЕ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</si>
</sst>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80" zoomScaleNormal="80" workbookViewId="0">
      <selection activeCell="L14" sqref="L14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48" t="s">
        <v>70</v>
      </c>
      <c r="B1" s="48"/>
      <c r="C1" s="48"/>
      <c r="D1" s="48"/>
      <c r="E1" s="48"/>
      <c r="F1" s="48"/>
      <c r="G1" s="48"/>
      <c r="H1" s="48"/>
      <c r="I1" s="48"/>
    </row>
    <row r="2" spans="1:9" ht="36.950000000000003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9" hidden="1">
      <c r="A3" s="3" t="s">
        <v>0</v>
      </c>
    </row>
    <row r="4" spans="1:9">
      <c r="I4" s="17" t="s">
        <v>69</v>
      </c>
    </row>
    <row r="5" spans="1:9">
      <c r="I5" s="17" t="s">
        <v>1</v>
      </c>
    </row>
    <row r="6" spans="1:9">
      <c r="I6" s="17" t="s">
        <v>2</v>
      </c>
    </row>
    <row r="7" spans="1:9">
      <c r="I7" s="17" t="s">
        <v>3</v>
      </c>
    </row>
    <row r="8" spans="1:9" hidden="1"/>
    <row r="9" spans="1:9" ht="15" customHeight="1">
      <c r="A9" s="49" t="s">
        <v>71</v>
      </c>
      <c r="B9" s="50"/>
      <c r="C9" s="50"/>
      <c r="D9" s="50"/>
      <c r="E9" s="50"/>
      <c r="F9" s="50"/>
      <c r="G9" s="50"/>
      <c r="H9" s="50"/>
      <c r="I9" s="50"/>
    </row>
    <row r="10" spans="1:9">
      <c r="A10" s="50"/>
      <c r="B10" s="50"/>
      <c r="C10" s="50"/>
      <c r="D10" s="50"/>
      <c r="E10" s="50"/>
      <c r="F10" s="50"/>
      <c r="G10" s="50"/>
      <c r="H10" s="50"/>
      <c r="I10" s="50"/>
    </row>
    <row r="11" spans="1:9" ht="33" customHeight="1">
      <c r="A11" s="50"/>
      <c r="B11" s="50"/>
      <c r="C11" s="50"/>
      <c r="D11" s="50"/>
      <c r="E11" s="50"/>
      <c r="F11" s="50"/>
      <c r="G11" s="50"/>
      <c r="H11" s="50"/>
      <c r="I11" s="50"/>
    </row>
    <row r="12" spans="1:9">
      <c r="C12" s="3" t="s">
        <v>4</v>
      </c>
    </row>
    <row r="13" spans="1:9" ht="14.45" customHeight="1">
      <c r="A13" s="28" t="s">
        <v>5</v>
      </c>
      <c r="B13" s="28" t="s">
        <v>6</v>
      </c>
      <c r="C13" s="28" t="s">
        <v>7</v>
      </c>
      <c r="D13" s="25" t="s">
        <v>8</v>
      </c>
      <c r="E13" s="26"/>
      <c r="F13" s="26"/>
      <c r="G13" s="26"/>
      <c r="H13" s="26"/>
      <c r="I13" s="27"/>
    </row>
    <row r="14" spans="1:9" ht="78.75" customHeight="1">
      <c r="A14" s="29"/>
      <c r="B14" s="47"/>
      <c r="C14" s="47"/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</row>
    <row r="15" spans="1:9" s="1" customFormat="1" ht="15.75">
      <c r="A15" s="6" t="s">
        <v>15</v>
      </c>
      <c r="B15" s="6" t="s">
        <v>16</v>
      </c>
      <c r="C15" s="6" t="s">
        <v>17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18</v>
      </c>
      <c r="B16" s="28" t="s">
        <v>19</v>
      </c>
      <c r="C16" s="8" t="s">
        <v>20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20903.115000000002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89544.513000000006</v>
      </c>
    </row>
    <row r="17" spans="1:9" ht="43.5">
      <c r="A17" s="30"/>
      <c r="B17" s="30"/>
      <c r="C17" s="10" t="s">
        <v>21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14.75">
      <c r="A18" s="30"/>
      <c r="B18" s="30"/>
      <c r="C18" s="10" t="s">
        <v>22</v>
      </c>
      <c r="D18" s="9">
        <f>D24+D66+D78+D120+D138+D156+D192</f>
        <v>1598.1999999999998</v>
      </c>
      <c r="E18" s="9">
        <v>3141.9</v>
      </c>
      <c r="F18" s="9">
        <f t="shared" si="1"/>
        <v>2931.1320000000001</v>
      </c>
      <c r="G18" s="9">
        <f t="shared" si="1"/>
        <v>0</v>
      </c>
      <c r="H18" s="9">
        <f t="shared" si="1"/>
        <v>0</v>
      </c>
      <c r="I18" s="9">
        <f>D18+E18+F18+G18+H18</f>
        <v>7671.232</v>
      </c>
    </row>
    <row r="19" spans="1:9" ht="102.6" customHeight="1">
      <c r="A19" s="30"/>
      <c r="B19" s="30"/>
      <c r="C19" s="10" t="s">
        <v>23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14.75">
      <c r="A20" s="30"/>
      <c r="B20" s="30"/>
      <c r="C20" s="10" t="s">
        <v>24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0"/>
      <c r="B21" s="30"/>
      <c r="C21" s="10" t="s">
        <v>25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1" t="s">
        <v>26</v>
      </c>
      <c r="B22" s="31" t="s">
        <v>19</v>
      </c>
      <c r="C22" s="11" t="s">
        <v>20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12037.883000000002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53354.849000000002</v>
      </c>
    </row>
    <row r="23" spans="1:9" s="2" customFormat="1" ht="27.2" customHeight="1">
      <c r="A23" s="32"/>
      <c r="B23" s="32"/>
      <c r="C23" s="11" t="s">
        <v>27</v>
      </c>
      <c r="D23" s="12">
        <v>9381.2999999999993</v>
      </c>
      <c r="E23" s="12">
        <v>11273.3</v>
      </c>
      <c r="F23" s="12">
        <f>F29+F35+F41+F47+F53+F59</f>
        <v>11614.983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50099.748999999996</v>
      </c>
    </row>
    <row r="24" spans="1:9" s="2" customFormat="1" ht="27.2" customHeight="1">
      <c r="A24" s="32"/>
      <c r="B24" s="32"/>
      <c r="C24" s="11" t="s">
        <v>28</v>
      </c>
      <c r="D24" s="15">
        <v>1178.3</v>
      </c>
      <c r="E24" s="12">
        <v>311.5</v>
      </c>
      <c r="F24" s="12">
        <f>F30+F36+F42+F48+F54+F60</f>
        <v>78</v>
      </c>
      <c r="G24" s="12">
        <f t="shared" si="5"/>
        <v>0</v>
      </c>
      <c r="H24" s="12">
        <f t="shared" si="5"/>
        <v>0</v>
      </c>
      <c r="I24" s="15">
        <f>H24+G24+F24+E24+D24</f>
        <v>1567.8</v>
      </c>
    </row>
    <row r="25" spans="1:9" s="2" customFormat="1" ht="27.2" customHeight="1">
      <c r="A25" s="32"/>
      <c r="B25" s="32"/>
      <c r="C25" s="11" t="s">
        <v>29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32"/>
      <c r="B26" s="32"/>
      <c r="C26" s="11" t="s">
        <v>30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33"/>
      <c r="B27" s="33"/>
      <c r="C27" s="11" t="s">
        <v>31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34" t="s">
        <v>32</v>
      </c>
      <c r="B28" s="34" t="s">
        <v>19</v>
      </c>
      <c r="C28" s="13" t="s">
        <v>20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7096.5</v>
      </c>
      <c r="G28" s="9">
        <f t="shared" si="9"/>
        <v>5116.3</v>
      </c>
      <c r="H28" s="9">
        <f t="shared" si="9"/>
        <v>4976.0000000000009</v>
      </c>
      <c r="I28" s="12">
        <f t="shared" si="7"/>
        <v>31299.100000000002</v>
      </c>
    </row>
    <row r="29" spans="1:9" s="2" customFormat="1" ht="22.9" customHeight="1">
      <c r="A29" s="35"/>
      <c r="B29" s="35"/>
      <c r="C29" s="13" t="s">
        <v>27</v>
      </c>
      <c r="D29" s="15">
        <v>6019.3</v>
      </c>
      <c r="E29" s="15">
        <v>6801.3</v>
      </c>
      <c r="F29" s="15">
        <v>6683.6</v>
      </c>
      <c r="G29" s="15">
        <v>4730.3</v>
      </c>
      <c r="H29" s="15">
        <v>4481.1000000000004</v>
      </c>
      <c r="I29" s="15">
        <f>H29+G29+F29+E29+D29</f>
        <v>28715.600000000002</v>
      </c>
    </row>
    <row r="30" spans="1:9" s="2" customFormat="1" ht="22.9" customHeight="1">
      <c r="A30" s="35"/>
      <c r="B30" s="35"/>
      <c r="C30" s="13" t="s">
        <v>28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35"/>
      <c r="B31" s="35"/>
      <c r="C31" s="13" t="s">
        <v>29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35"/>
      <c r="B32" s="35"/>
      <c r="C32" s="13" t="s">
        <v>30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36"/>
      <c r="B33" s="36"/>
      <c r="C33" s="13" t="s">
        <v>31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34" t="s">
        <v>33</v>
      </c>
      <c r="B34" s="34" t="s">
        <v>19</v>
      </c>
      <c r="C34" s="13" t="s">
        <v>20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35"/>
      <c r="B35" s="35"/>
      <c r="C35" s="13" t="s">
        <v>27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35"/>
      <c r="B36" s="35"/>
      <c r="C36" s="13" t="s">
        <v>28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35"/>
      <c r="B37" s="35"/>
      <c r="C37" s="13" t="s">
        <v>29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35"/>
      <c r="B38" s="35"/>
      <c r="C38" s="13" t="s">
        <v>30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36"/>
      <c r="B39" s="36"/>
      <c r="C39" s="13" t="s">
        <v>31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7" t="s">
        <v>34</v>
      </c>
      <c r="B40" s="37" t="s">
        <v>19</v>
      </c>
      <c r="C40" s="13" t="s">
        <v>20</v>
      </c>
      <c r="D40" s="9">
        <f>D41+D42+D43+D44+D45</f>
        <v>525.5</v>
      </c>
      <c r="E40" s="9">
        <f>E41+E42+E43+E44+E45</f>
        <v>650.1</v>
      </c>
      <c r="F40" s="9">
        <f>F41+F42+F43+F44+F45</f>
        <v>612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1787.6</v>
      </c>
    </row>
    <row r="41" spans="1:9" s="2" customFormat="1" ht="22.9" customHeight="1">
      <c r="A41" s="38"/>
      <c r="B41" s="38"/>
      <c r="C41" s="13" t="s">
        <v>27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8"/>
      <c r="B42" s="38"/>
      <c r="C42" s="13" t="s">
        <v>28</v>
      </c>
      <c r="D42" s="15">
        <v>0</v>
      </c>
      <c r="E42" s="15">
        <v>226.9</v>
      </c>
      <c r="F42" s="15">
        <v>10</v>
      </c>
      <c r="G42" s="15">
        <v>0</v>
      </c>
      <c r="H42" s="15">
        <v>0</v>
      </c>
      <c r="I42" s="15">
        <f t="shared" ref="I42:I47" si="15">H42+G42+F42+E42+D42</f>
        <v>236.9</v>
      </c>
    </row>
    <row r="43" spans="1:9" s="2" customFormat="1" ht="22.9" customHeight="1">
      <c r="A43" s="38"/>
      <c r="B43" s="38"/>
      <c r="C43" s="13" t="s">
        <v>29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8"/>
      <c r="B44" s="38"/>
      <c r="C44" s="13" t="s">
        <v>30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9"/>
      <c r="B45" s="39"/>
      <c r="C45" s="13" t="s">
        <v>31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7" t="s">
        <v>35</v>
      </c>
      <c r="B46" s="37" t="s">
        <v>19</v>
      </c>
      <c r="C46" s="13" t="s">
        <v>20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35"/>
      <c r="B47" s="35"/>
      <c r="C47" s="13" t="s">
        <v>27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35"/>
      <c r="B48" s="35"/>
      <c r="C48" s="13" t="s">
        <v>28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35"/>
      <c r="B49" s="35"/>
      <c r="C49" s="13" t="s">
        <v>29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35"/>
      <c r="B50" s="35"/>
      <c r="C50" s="13" t="s">
        <v>30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36"/>
      <c r="B51" s="36"/>
      <c r="C51" s="13" t="s">
        <v>31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34" t="s">
        <v>36</v>
      </c>
      <c r="B52" s="34" t="s">
        <v>37</v>
      </c>
      <c r="C52" s="13" t="s">
        <v>20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35"/>
      <c r="B53" s="35"/>
      <c r="C53" s="13" t="s">
        <v>27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35"/>
      <c r="B54" s="35"/>
      <c r="C54" s="13" t="s">
        <v>28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35"/>
      <c r="B55" s="35"/>
      <c r="C55" s="13" t="s">
        <v>29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35"/>
      <c r="B56" s="35"/>
      <c r="C56" s="13" t="s">
        <v>30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36"/>
      <c r="B57" s="36"/>
      <c r="C57" s="13" t="s">
        <v>31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34" t="s">
        <v>38</v>
      </c>
      <c r="B58" s="34" t="s">
        <v>19</v>
      </c>
      <c r="C58" s="13" t="s">
        <v>20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35"/>
      <c r="B59" s="35"/>
      <c r="C59" s="13" t="s">
        <v>27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35"/>
      <c r="B60" s="35"/>
      <c r="C60" s="13" t="s">
        <v>28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35"/>
      <c r="B61" s="35"/>
      <c r="C61" s="13" t="s">
        <v>29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35"/>
      <c r="B62" s="35"/>
      <c r="C62" s="13" t="s">
        <v>30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36"/>
      <c r="B63" s="36"/>
      <c r="C63" s="13" t="s">
        <v>31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1" t="s">
        <v>39</v>
      </c>
      <c r="B64" s="31" t="s">
        <v>37</v>
      </c>
      <c r="C64" s="11" t="s">
        <v>20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32"/>
      <c r="B65" s="32"/>
      <c r="C65" s="11" t="s">
        <v>27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32"/>
      <c r="B66" s="32"/>
      <c r="C66" s="11" t="s">
        <v>28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32"/>
      <c r="B67" s="32"/>
      <c r="C67" s="11" t="s">
        <v>29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32"/>
      <c r="B68" s="32"/>
      <c r="C68" s="11" t="s">
        <v>30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33"/>
      <c r="B69" s="33"/>
      <c r="C69" s="11" t="s">
        <v>31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34" t="s">
        <v>40</v>
      </c>
      <c r="B70" s="34" t="s">
        <v>19</v>
      </c>
      <c r="C70" s="13" t="s">
        <v>20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35"/>
      <c r="B71" s="35"/>
      <c r="C71" s="13" t="s">
        <v>27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35"/>
      <c r="B72" s="35"/>
      <c r="C72" s="13" t="s">
        <v>28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35"/>
      <c r="B73" s="35"/>
      <c r="C73" s="13" t="s">
        <v>29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35"/>
      <c r="B74" s="35"/>
      <c r="C74" s="13" t="s">
        <v>30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36"/>
      <c r="B75" s="36"/>
      <c r="C75" s="13" t="s">
        <v>31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1" t="s">
        <v>41</v>
      </c>
      <c r="B76" s="31" t="s">
        <v>19</v>
      </c>
      <c r="C76" s="11" t="s">
        <v>20</v>
      </c>
      <c r="D76" s="12">
        <f>D77+D78+D79+D80+D81</f>
        <v>2091.6999999999998</v>
      </c>
      <c r="E76" s="12">
        <v>2388.8000000000002</v>
      </c>
      <c r="F76" s="12">
        <f>F77+F78+F79+F80+F81</f>
        <v>2482.732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7152.5320000000002</v>
      </c>
    </row>
    <row r="77" spans="1:9" s="2" customFormat="1" ht="22.9" customHeight="1">
      <c r="A77" s="32"/>
      <c r="B77" s="32"/>
      <c r="C77" s="11" t="s">
        <v>27</v>
      </c>
      <c r="D77" s="12">
        <v>1892.7</v>
      </c>
      <c r="E77" s="12">
        <v>12.4</v>
      </c>
      <c r="F77" s="12">
        <f t="shared" ref="F77:H81" si="34">F83+F89+F95+F107</f>
        <v>213.5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2122.4</v>
      </c>
    </row>
    <row r="78" spans="1:9" s="2" customFormat="1" ht="22.9" customHeight="1">
      <c r="A78" s="32"/>
      <c r="B78" s="32"/>
      <c r="C78" s="11" t="s">
        <v>28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32"/>
      <c r="B79" s="32"/>
      <c r="C79" s="11" t="s">
        <v>29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32"/>
      <c r="B80" s="32"/>
      <c r="C80" s="11" t="s">
        <v>30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33"/>
      <c r="B81" s="33"/>
      <c r="C81" s="11" t="s">
        <v>31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34" t="s">
        <v>42</v>
      </c>
      <c r="B82" s="34" t="s">
        <v>19</v>
      </c>
      <c r="C82" s="13" t="s">
        <v>20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35"/>
      <c r="B83" s="35"/>
      <c r="C83" s="13" t="s">
        <v>27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35"/>
      <c r="B84" s="35"/>
      <c r="C84" s="13" t="s">
        <v>28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35"/>
      <c r="B85" s="35"/>
      <c r="C85" s="13" t="s">
        <v>29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35"/>
      <c r="B86" s="35"/>
      <c r="C86" s="13" t="s">
        <v>30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36"/>
      <c r="B87" s="36"/>
      <c r="C87" s="13" t="s">
        <v>31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34" t="s">
        <v>43</v>
      </c>
      <c r="B88" s="34" t="s">
        <v>19</v>
      </c>
      <c r="C88" s="13" t="s">
        <v>20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378.2</v>
      </c>
      <c r="G88" s="9">
        <f t="shared" si="40"/>
        <v>189.3</v>
      </c>
      <c r="H88" s="9">
        <f t="shared" si="40"/>
        <v>0</v>
      </c>
      <c r="I88" s="9">
        <f>H88+G88+F88+E88+D88</f>
        <v>829.2</v>
      </c>
    </row>
    <row r="89" spans="1:11" s="2" customFormat="1" ht="22.9" customHeight="1">
      <c r="A89" s="35"/>
      <c r="B89" s="35"/>
      <c r="C89" s="13" t="s">
        <v>27</v>
      </c>
      <c r="D89" s="15">
        <v>84.5</v>
      </c>
      <c r="E89" s="15">
        <v>12.4</v>
      </c>
      <c r="F89" s="15">
        <v>213.5</v>
      </c>
      <c r="G89" s="15">
        <v>3.8</v>
      </c>
      <c r="H89" s="15">
        <v>0</v>
      </c>
      <c r="I89" s="15">
        <f>H89+G89+F89+E89+D89</f>
        <v>314.20000000000005</v>
      </c>
    </row>
    <row r="90" spans="1:11" s="2" customFormat="1" ht="22.9" customHeight="1">
      <c r="A90" s="35"/>
      <c r="B90" s="35"/>
      <c r="C90" s="13" t="s">
        <v>28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35"/>
      <c r="B91" s="35"/>
      <c r="C91" s="13" t="s">
        <v>29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35"/>
      <c r="B92" s="35"/>
      <c r="C92" s="13" t="s">
        <v>30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36"/>
      <c r="B93" s="36"/>
      <c r="C93" s="13" t="s">
        <v>31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34" t="s">
        <v>44</v>
      </c>
      <c r="B94" s="34" t="s">
        <v>19</v>
      </c>
      <c r="C94" s="13" t="s">
        <v>20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35"/>
      <c r="B95" s="35"/>
      <c r="C95" s="13" t="s">
        <v>27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35"/>
      <c r="B96" s="35"/>
      <c r="C96" s="13" t="s">
        <v>28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35"/>
      <c r="B97" s="35"/>
      <c r="C97" s="13" t="s">
        <v>29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35"/>
      <c r="B98" s="35"/>
      <c r="C98" s="13" t="s">
        <v>30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36"/>
      <c r="B99" s="36"/>
      <c r="C99" s="13" t="s">
        <v>31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45</v>
      </c>
      <c r="B100" s="34" t="s">
        <v>19</v>
      </c>
      <c r="C100" s="13" t="s">
        <v>20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46</v>
      </c>
      <c r="B101" s="35"/>
      <c r="C101" s="13" t="s">
        <v>27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35"/>
      <c r="C102" s="13" t="s">
        <v>28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35"/>
      <c r="C103" s="13" t="s">
        <v>29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35"/>
      <c r="C104" s="13" t="s">
        <v>30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36"/>
      <c r="C105" s="13" t="s">
        <v>31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34" t="s">
        <v>47</v>
      </c>
      <c r="B106" s="34" t="s">
        <v>19</v>
      </c>
      <c r="C106" s="13" t="s">
        <v>20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40"/>
      <c r="B107" s="40"/>
      <c r="C107" s="13" t="s">
        <v>27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40"/>
      <c r="B108" s="40"/>
      <c r="C108" s="13" t="s">
        <v>28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40"/>
      <c r="B109" s="40"/>
      <c r="C109" s="13" t="s">
        <v>29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40"/>
      <c r="B110" s="40"/>
      <c r="C110" s="13" t="s">
        <v>30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41"/>
      <c r="B111" s="41"/>
      <c r="C111" s="13" t="s">
        <v>31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48</v>
      </c>
      <c r="B112" s="34" t="s">
        <v>19</v>
      </c>
      <c r="C112" s="13" t="s">
        <v>20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49</v>
      </c>
      <c r="B113" s="35"/>
      <c r="C113" s="13" t="s">
        <v>27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35"/>
      <c r="C114" s="13" t="s">
        <v>28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35"/>
      <c r="C115" s="13" t="s">
        <v>29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35"/>
      <c r="C116" s="13" t="s">
        <v>30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36"/>
      <c r="C117" s="13" t="s">
        <v>31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1" t="s">
        <v>50</v>
      </c>
      <c r="B118" s="34" t="s">
        <v>19</v>
      </c>
      <c r="C118" s="11" t="s">
        <v>20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32"/>
      <c r="B119" s="35"/>
      <c r="C119" s="11" t="s">
        <v>27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32"/>
      <c r="B120" s="35"/>
      <c r="C120" s="11" t="s">
        <v>28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32"/>
      <c r="B121" s="35"/>
      <c r="C121" s="11" t="s">
        <v>29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32"/>
      <c r="B122" s="35"/>
      <c r="C122" s="11" t="s">
        <v>30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33"/>
      <c r="B123" s="36"/>
      <c r="C123" s="11" t="s">
        <v>31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34" t="s">
        <v>51</v>
      </c>
      <c r="B124" s="34" t="s">
        <v>19</v>
      </c>
      <c r="C124" s="19" t="s">
        <v>20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35"/>
      <c r="B125" s="35"/>
      <c r="C125" s="13" t="s">
        <v>27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35"/>
      <c r="B126" s="35"/>
      <c r="C126" s="13" t="s">
        <v>28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35"/>
      <c r="B127" s="35"/>
      <c r="C127" s="13" t="s">
        <v>29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35"/>
      <c r="B128" s="35"/>
      <c r="C128" s="13" t="s">
        <v>30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36"/>
      <c r="B129" s="36"/>
      <c r="C129" s="13" t="s">
        <v>31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34" t="s">
        <v>52</v>
      </c>
      <c r="B130" s="34" t="s">
        <v>19</v>
      </c>
      <c r="C130" s="19" t="s">
        <v>20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35"/>
      <c r="B131" s="35"/>
      <c r="C131" s="13" t="s">
        <v>27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35"/>
      <c r="B132" s="35"/>
      <c r="C132" s="13" t="s">
        <v>28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35"/>
      <c r="B133" s="35"/>
      <c r="C133" s="13" t="s">
        <v>29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35"/>
      <c r="B134" s="35"/>
      <c r="C134" s="13" t="s">
        <v>30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36"/>
      <c r="B135" s="36"/>
      <c r="C135" s="13" t="s">
        <v>31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1" t="s">
        <v>53</v>
      </c>
      <c r="B136" s="34" t="s">
        <v>19</v>
      </c>
      <c r="C136" s="11" t="s">
        <v>20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32"/>
      <c r="B137" s="35"/>
      <c r="C137" s="11" t="s">
        <v>27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32"/>
      <c r="B138" s="35"/>
      <c r="C138" s="11" t="s">
        <v>28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32"/>
      <c r="B139" s="35"/>
      <c r="C139" s="11" t="s">
        <v>29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32"/>
      <c r="B140" s="35"/>
      <c r="C140" s="11" t="s">
        <v>30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33"/>
      <c r="B141" s="36"/>
      <c r="C141" s="11" t="s">
        <v>31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34" t="s">
        <v>54</v>
      </c>
      <c r="B142" s="34" t="s">
        <v>19</v>
      </c>
      <c r="C142" s="19" t="s">
        <v>20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35"/>
      <c r="B143" s="35"/>
      <c r="C143" s="13" t="s">
        <v>27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35"/>
      <c r="B144" s="35"/>
      <c r="C144" s="13" t="s">
        <v>28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35"/>
      <c r="B145" s="35"/>
      <c r="C145" s="13" t="s">
        <v>29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35"/>
      <c r="B146" s="35"/>
      <c r="C146" s="13" t="s">
        <v>30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36"/>
      <c r="B147" s="36"/>
      <c r="C147" s="13" t="s">
        <v>31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34" t="s">
        <v>55</v>
      </c>
      <c r="B148" s="34" t="s">
        <v>19</v>
      </c>
      <c r="C148" s="19" t="s">
        <v>20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35"/>
      <c r="B149" s="35"/>
      <c r="C149" s="13" t="s">
        <v>27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35"/>
      <c r="B150" s="35"/>
      <c r="C150" s="13" t="s">
        <v>28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35"/>
      <c r="B151" s="35"/>
      <c r="C151" s="13" t="s">
        <v>29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35"/>
      <c r="B152" s="35"/>
      <c r="C152" s="13" t="s">
        <v>30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36"/>
      <c r="B153" s="36"/>
      <c r="C153" s="13" t="s">
        <v>31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1" t="s">
        <v>56</v>
      </c>
      <c r="B154" s="34" t="s">
        <v>57</v>
      </c>
      <c r="C154" s="11" t="s">
        <v>20</v>
      </c>
      <c r="D154" s="12">
        <f>D155+D156+D157+D158+D159</f>
        <v>8266.0999999999985</v>
      </c>
      <c r="E154" s="12">
        <v>7087.9</v>
      </c>
      <c r="F154" s="12">
        <v>6352.5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28622.132000000001</v>
      </c>
    </row>
    <row r="155" spans="1:9" s="2" customFormat="1" ht="22.9" customHeight="1">
      <c r="A155" s="32"/>
      <c r="B155" s="35"/>
      <c r="C155" s="11" t="s">
        <v>27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32"/>
      <c r="B156" s="35"/>
      <c r="C156" s="11" t="s">
        <v>28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32"/>
      <c r="B157" s="35"/>
      <c r="C157" s="11" t="s">
        <v>29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32"/>
      <c r="B158" s="35"/>
      <c r="C158" s="11" t="s">
        <v>30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33"/>
      <c r="B159" s="36"/>
      <c r="C159" s="11" t="s">
        <v>31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34" t="s">
        <v>58</v>
      </c>
      <c r="B160" s="34" t="s">
        <v>57</v>
      </c>
      <c r="C160" s="19" t="s">
        <v>20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35"/>
      <c r="B161" s="35"/>
      <c r="C161" s="13" t="s">
        <v>27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35"/>
      <c r="B162" s="35"/>
      <c r="C162" s="13" t="s">
        <v>28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35"/>
      <c r="B163" s="35"/>
      <c r="C163" s="13" t="s">
        <v>29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35"/>
      <c r="B164" s="35"/>
      <c r="C164" s="13" t="s">
        <v>30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36"/>
      <c r="B165" s="36"/>
      <c r="C165" s="13" t="s">
        <v>31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34" t="s">
        <v>59</v>
      </c>
      <c r="B166" s="34" t="s">
        <v>57</v>
      </c>
      <c r="C166" s="19" t="s">
        <v>20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8"/>
      <c r="B167" s="38"/>
      <c r="C167" s="13" t="s">
        <v>27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8"/>
      <c r="B168" s="38"/>
      <c r="C168" s="13" t="s">
        <v>28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8"/>
      <c r="B169" s="38"/>
      <c r="C169" s="13" t="s">
        <v>29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8"/>
      <c r="B170" s="38"/>
      <c r="C170" s="13" t="s">
        <v>30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9"/>
      <c r="B171" s="39"/>
      <c r="C171" s="13" t="s">
        <v>31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7" t="s">
        <v>60</v>
      </c>
      <c r="C172" s="19" t="s">
        <v>20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61</v>
      </c>
      <c r="B173" s="38"/>
      <c r="C173" s="13" t="s">
        <v>27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67</v>
      </c>
      <c r="B174" s="38"/>
      <c r="C174" s="13" t="s">
        <v>28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8"/>
      <c r="C175" s="13" t="s">
        <v>29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8"/>
      <c r="C176" s="13" t="s">
        <v>30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9"/>
      <c r="C177" s="13" t="s">
        <v>31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34" t="s">
        <v>68</v>
      </c>
      <c r="B178" s="34" t="s">
        <v>57</v>
      </c>
      <c r="C178" s="19" t="s">
        <v>20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8"/>
      <c r="B179" s="38"/>
      <c r="C179" s="13" t="s">
        <v>27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8"/>
      <c r="B180" s="38"/>
      <c r="C180" s="13" t="s">
        <v>28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8"/>
      <c r="B181" s="38"/>
      <c r="C181" s="13" t="s">
        <v>29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8"/>
      <c r="B182" s="38"/>
      <c r="C182" s="13" t="s">
        <v>30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9"/>
      <c r="B183" s="39"/>
      <c r="C183" s="13" t="s">
        <v>31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62</v>
      </c>
      <c r="B184" s="34" t="s">
        <v>57</v>
      </c>
      <c r="C184" s="19" t="s">
        <v>20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8" t="s">
        <v>63</v>
      </c>
      <c r="B185" s="38"/>
      <c r="C185" s="13" t="s">
        <v>27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8"/>
      <c r="B186" s="38"/>
      <c r="C186" s="13" t="s">
        <v>28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8"/>
      <c r="B187" s="38"/>
      <c r="C187" s="13" t="s">
        <v>29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8"/>
      <c r="B188" s="38"/>
      <c r="C188" s="13" t="s">
        <v>30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9"/>
      <c r="B189" s="39"/>
      <c r="C189" s="13" t="s">
        <v>31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64</v>
      </c>
      <c r="B190" s="34" t="s">
        <v>19</v>
      </c>
      <c r="C190" s="11" t="s">
        <v>20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35"/>
      <c r="C191" s="11" t="s">
        <v>27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35"/>
      <c r="C192" s="11" t="s">
        <v>28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35"/>
      <c r="C193" s="11" t="s">
        <v>29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35"/>
      <c r="C194" s="11" t="s">
        <v>30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36"/>
      <c r="C195" s="11" t="s">
        <v>31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7" t="s">
        <v>65</v>
      </c>
      <c r="B196" s="34" t="s">
        <v>19</v>
      </c>
      <c r="C196" s="19" t="s">
        <v>20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35"/>
      <c r="B197" s="35"/>
      <c r="C197" s="13" t="s">
        <v>27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35"/>
      <c r="B198" s="35"/>
      <c r="C198" s="13" t="s">
        <v>28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35"/>
      <c r="B199" s="35"/>
      <c r="C199" s="13" t="s">
        <v>29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35"/>
      <c r="B200" s="35"/>
      <c r="C200" s="13" t="s">
        <v>30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36"/>
      <c r="B201" s="36"/>
      <c r="C201" s="13" t="s">
        <v>31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7" t="s">
        <v>66</v>
      </c>
      <c r="B202" s="34" t="s">
        <v>19</v>
      </c>
      <c r="C202" s="19" t="s">
        <v>20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35"/>
      <c r="B203" s="35"/>
      <c r="C203" s="13" t="s">
        <v>27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35"/>
      <c r="B204" s="35"/>
      <c r="C204" s="13" t="s">
        <v>28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35"/>
      <c r="B205" s="35"/>
      <c r="C205" s="13" t="s">
        <v>29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35"/>
      <c r="B206" s="35"/>
      <c r="C206" s="13" t="s">
        <v>30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36"/>
      <c r="B207" s="36"/>
      <c r="C207" s="13" t="s">
        <v>31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  <mergeCell ref="B100:B105"/>
    <mergeCell ref="B106:B111"/>
    <mergeCell ref="B112:B117"/>
    <mergeCell ref="B118:B123"/>
    <mergeCell ref="B124:B129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A166:A171"/>
    <mergeCell ref="A178:A183"/>
    <mergeCell ref="A185:A189"/>
    <mergeCell ref="A190:A195"/>
    <mergeCell ref="A196:A201"/>
    <mergeCell ref="A174:A175"/>
    <mergeCell ref="A136:A141"/>
    <mergeCell ref="A142:A147"/>
    <mergeCell ref="A148:A153"/>
    <mergeCell ref="A154:A159"/>
    <mergeCell ref="A160:A165"/>
    <mergeCell ref="A94:A99"/>
    <mergeCell ref="A106:A111"/>
    <mergeCell ref="A118:A123"/>
    <mergeCell ref="A124:A129"/>
    <mergeCell ref="A130:A135"/>
    <mergeCell ref="A64:A69"/>
    <mergeCell ref="A70:A75"/>
    <mergeCell ref="A76:A81"/>
    <mergeCell ref="A82:A87"/>
    <mergeCell ref="A88:A93"/>
    <mergeCell ref="A34:A39"/>
    <mergeCell ref="A40:A45"/>
    <mergeCell ref="A46:A51"/>
    <mergeCell ref="A52:A57"/>
    <mergeCell ref="A58:A63"/>
    <mergeCell ref="D13:I13"/>
    <mergeCell ref="A13:A14"/>
    <mergeCell ref="A16:A21"/>
    <mergeCell ref="A22:A27"/>
    <mergeCell ref="A28:A33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2026-08-11T06:03:35Z</cp:lastPrinted>
  <dcterms:created xsi:type="dcterms:W3CDTF">2015-06-05T18:19:00Z</dcterms:created>
  <dcterms:modified xsi:type="dcterms:W3CDTF">2026-08-11T06:04:40Z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