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рабочий стол\изменения в план мероприятий1\изменения в программу СЭР и план мероприятий\2026г\ПОСТАНОВЛЕНИЕ №23-ПГ ОТ 25.06.2026Г\"/>
    </mc:Choice>
  </mc:AlternateContent>
  <bookViews>
    <workbookView xWindow="0" yWindow="0" windowWidth="28800" windowHeight="12330"/>
  </bookViews>
  <sheets>
    <sheet name="12.01" sheetId="4" r:id="rId1"/>
  </sheets>
  <calcPr calcId="162913"/>
</workbook>
</file>

<file path=xl/calcChain.xml><?xml version="1.0" encoding="utf-8"?>
<calcChain xmlns="http://schemas.openxmlformats.org/spreadsheetml/2006/main">
  <c r="E155" i="4" l="1"/>
  <c r="G155" i="4"/>
  <c r="H155" i="4"/>
  <c r="E156" i="4"/>
  <c r="F156" i="4"/>
  <c r="G156" i="4"/>
  <c r="H156" i="4"/>
  <c r="E157" i="4"/>
  <c r="F157" i="4"/>
  <c r="G157" i="4"/>
  <c r="H157" i="4"/>
  <c r="E158" i="4"/>
  <c r="F158" i="4"/>
  <c r="G158" i="4"/>
  <c r="H158" i="4"/>
  <c r="E159" i="4"/>
  <c r="E21" i="4" s="1"/>
  <c r="F159" i="4"/>
  <c r="G159" i="4"/>
  <c r="H159" i="4"/>
  <c r="D156" i="4"/>
  <c r="D155" i="4"/>
  <c r="I29" i="4"/>
  <c r="E196" i="4"/>
  <c r="E195" i="4"/>
  <c r="E194" i="4"/>
  <c r="E193" i="4"/>
  <c r="E190" i="4" s="1"/>
  <c r="E192" i="4"/>
  <c r="E184" i="4"/>
  <c r="E178" i="4"/>
  <c r="E166" i="4"/>
  <c r="E148" i="4"/>
  <c r="E142" i="4"/>
  <c r="E141" i="4"/>
  <c r="E140" i="4"/>
  <c r="E139" i="4"/>
  <c r="E138" i="4"/>
  <c r="E137" i="4"/>
  <c r="E136" i="4" s="1"/>
  <c r="E130" i="4"/>
  <c r="E124" i="4"/>
  <c r="E123" i="4"/>
  <c r="E122" i="4"/>
  <c r="E121" i="4"/>
  <c r="E120" i="4"/>
  <c r="E118" i="4"/>
  <c r="E112" i="4"/>
  <c r="E106" i="4"/>
  <c r="E94" i="4"/>
  <c r="E88" i="4"/>
  <c r="E82" i="4"/>
  <c r="E81" i="4"/>
  <c r="E80" i="4"/>
  <c r="E79" i="4"/>
  <c r="E19" i="4" s="1"/>
  <c r="E70" i="4"/>
  <c r="E69" i="4"/>
  <c r="E68" i="4"/>
  <c r="E20" i="4" s="1"/>
  <c r="E67" i="4"/>
  <c r="E66" i="4"/>
  <c r="E52" i="4"/>
  <c r="E46" i="4"/>
  <c r="E40" i="4"/>
  <c r="E34" i="4"/>
  <c r="E28" i="4"/>
  <c r="E27" i="4"/>
  <c r="E25" i="4"/>
  <c r="E22" i="4"/>
  <c r="E64" i="4" l="1"/>
  <c r="H172" i="4"/>
  <c r="G172" i="4"/>
  <c r="I201" i="4" l="1"/>
  <c r="I200" i="4"/>
  <c r="I199" i="4"/>
  <c r="I198" i="4"/>
  <c r="I197" i="4"/>
  <c r="I196" i="4" s="1"/>
  <c r="H196" i="4"/>
  <c r="G196" i="4"/>
  <c r="F196" i="4"/>
  <c r="D196" i="4"/>
  <c r="H195" i="4"/>
  <c r="G195" i="4"/>
  <c r="F195" i="4"/>
  <c r="D195" i="4"/>
  <c r="I195" i="4" s="1"/>
  <c r="H194" i="4"/>
  <c r="G194" i="4"/>
  <c r="F194" i="4"/>
  <c r="F190" i="4" s="1"/>
  <c r="I194" i="4"/>
  <c r="D194" i="4"/>
  <c r="H193" i="4"/>
  <c r="G193" i="4"/>
  <c r="F193" i="4"/>
  <c r="D193" i="4"/>
  <c r="I193" i="4" s="1"/>
  <c r="H192" i="4"/>
  <c r="G192" i="4"/>
  <c r="D192" i="4"/>
  <c r="I192" i="4" s="1"/>
  <c r="H191" i="4"/>
  <c r="G191" i="4"/>
  <c r="H190" i="4"/>
  <c r="G190" i="4"/>
  <c r="I189" i="4"/>
  <c r="I188" i="4"/>
  <c r="I187" i="4"/>
  <c r="I186" i="4"/>
  <c r="I185" i="4"/>
  <c r="H184" i="4"/>
  <c r="F184" i="4"/>
  <c r="D184" i="4"/>
  <c r="I184" i="4" s="1"/>
  <c r="I183" i="4"/>
  <c r="I182" i="4"/>
  <c r="I181" i="4"/>
  <c r="I180" i="4"/>
  <c r="I179" i="4"/>
  <c r="H178" i="4"/>
  <c r="G178" i="4"/>
  <c r="D178" i="4"/>
  <c r="I177" i="4"/>
  <c r="I176" i="4"/>
  <c r="I175" i="4"/>
  <c r="I174" i="4"/>
  <c r="I173" i="4"/>
  <c r="I172" i="4"/>
  <c r="D172" i="4"/>
  <c r="I171" i="4"/>
  <c r="I170" i="4"/>
  <c r="I169" i="4"/>
  <c r="I168" i="4"/>
  <c r="I167" i="4"/>
  <c r="H166" i="4"/>
  <c r="G166" i="4"/>
  <c r="F166" i="4"/>
  <c r="D166" i="4"/>
  <c r="I165" i="4"/>
  <c r="I164" i="4"/>
  <c r="I163" i="4"/>
  <c r="I162" i="4"/>
  <c r="I161" i="4"/>
  <c r="F160" i="4"/>
  <c r="D160" i="4"/>
  <c r="D159" i="4"/>
  <c r="D158" i="4"/>
  <c r="D157" i="4"/>
  <c r="H18" i="4"/>
  <c r="D18" i="4"/>
  <c r="D16" i="4" s="1"/>
  <c r="H154" i="4"/>
  <c r="G154" i="4"/>
  <c r="I153" i="4"/>
  <c r="I152" i="4"/>
  <c r="I151" i="4"/>
  <c r="I150" i="4"/>
  <c r="I149" i="4"/>
  <c r="H148" i="4"/>
  <c r="G148" i="4"/>
  <c r="F148" i="4"/>
  <c r="D148" i="4"/>
  <c r="I147" i="4"/>
  <c r="I146" i="4"/>
  <c r="I145" i="4"/>
  <c r="I144" i="4"/>
  <c r="I143" i="4"/>
  <c r="H142" i="4"/>
  <c r="G142" i="4"/>
  <c r="F142" i="4"/>
  <c r="D142" i="4"/>
  <c r="H141" i="4"/>
  <c r="G141" i="4"/>
  <c r="F141" i="4"/>
  <c r="D141" i="4"/>
  <c r="I141" i="4" s="1"/>
  <c r="H140" i="4"/>
  <c r="G140" i="4"/>
  <c r="F140" i="4"/>
  <c r="D140" i="4"/>
  <c r="I140" i="4" s="1"/>
  <c r="H139" i="4"/>
  <c r="G139" i="4"/>
  <c r="F139" i="4"/>
  <c r="D139" i="4"/>
  <c r="I139" i="4" s="1"/>
  <c r="H138" i="4"/>
  <c r="G138" i="4"/>
  <c r="F138" i="4"/>
  <c r="F136" i="4" s="1"/>
  <c r="I138" i="4"/>
  <c r="D138" i="4"/>
  <c r="H137" i="4"/>
  <c r="G136" i="4"/>
  <c r="F137" i="4"/>
  <c r="D137" i="4"/>
  <c r="D136" i="4" s="1"/>
  <c r="H136" i="4"/>
  <c r="I135" i="4"/>
  <c r="I134" i="4"/>
  <c r="I133" i="4"/>
  <c r="I132" i="4"/>
  <c r="I131" i="4"/>
  <c r="H130" i="4"/>
  <c r="G130" i="4"/>
  <c r="F130" i="4"/>
  <c r="I129" i="4"/>
  <c r="I128" i="4"/>
  <c r="I127" i="4"/>
  <c r="I126" i="4"/>
  <c r="I125" i="4"/>
  <c r="H124" i="4"/>
  <c r="G124" i="4"/>
  <c r="F124" i="4"/>
  <c r="D124" i="4"/>
  <c r="H123" i="4"/>
  <c r="G123" i="4"/>
  <c r="F123" i="4"/>
  <c r="D123" i="4"/>
  <c r="I123" i="4" s="1"/>
  <c r="H122" i="4"/>
  <c r="H20" i="4" s="1"/>
  <c r="G122" i="4"/>
  <c r="F122" i="4"/>
  <c r="D122" i="4"/>
  <c r="D20" i="4" s="1"/>
  <c r="H121" i="4"/>
  <c r="G121" i="4"/>
  <c r="F121" i="4"/>
  <c r="I121" i="4"/>
  <c r="D121" i="4"/>
  <c r="H120" i="4"/>
  <c r="G120" i="4"/>
  <c r="G118" i="4" s="1"/>
  <c r="F120" i="4"/>
  <c r="D120" i="4"/>
  <c r="I120" i="4" s="1"/>
  <c r="H119" i="4"/>
  <c r="H118" i="4" s="1"/>
  <c r="G119" i="4"/>
  <c r="I117" i="4"/>
  <c r="I116" i="4"/>
  <c r="I115" i="4"/>
  <c r="I114" i="4"/>
  <c r="H112" i="4"/>
  <c r="I112" i="4" s="1"/>
  <c r="G112" i="4"/>
  <c r="F112" i="4"/>
  <c r="D112" i="4"/>
  <c r="I111" i="4"/>
  <c r="I110" i="4"/>
  <c r="I109" i="4"/>
  <c r="I108" i="4"/>
  <c r="I107" i="4"/>
  <c r="H106" i="4"/>
  <c r="G106" i="4"/>
  <c r="F106" i="4"/>
  <c r="I100" i="4"/>
  <c r="I99" i="4"/>
  <c r="I98" i="4"/>
  <c r="I97" i="4"/>
  <c r="I96" i="4"/>
  <c r="I95" i="4"/>
  <c r="H94" i="4"/>
  <c r="G94" i="4"/>
  <c r="F94" i="4"/>
  <c r="I93" i="4"/>
  <c r="I92" i="4"/>
  <c r="I91" i="4"/>
  <c r="I90" i="4"/>
  <c r="I89" i="4"/>
  <c r="H88" i="4"/>
  <c r="G88" i="4"/>
  <c r="F88" i="4"/>
  <c r="D88" i="4"/>
  <c r="I87" i="4"/>
  <c r="I86" i="4"/>
  <c r="I85" i="4"/>
  <c r="I84" i="4"/>
  <c r="I83" i="4"/>
  <c r="H82" i="4"/>
  <c r="G82" i="4"/>
  <c r="F82" i="4"/>
  <c r="D82" i="4"/>
  <c r="H81" i="4"/>
  <c r="G81" i="4"/>
  <c r="F81" i="4"/>
  <c r="I81" i="4"/>
  <c r="D81" i="4"/>
  <c r="H80" i="4"/>
  <c r="I80" i="4" s="1"/>
  <c r="G80" i="4"/>
  <c r="G20" i="4" s="1"/>
  <c r="F80" i="4"/>
  <c r="D80" i="4"/>
  <c r="H79" i="4"/>
  <c r="G79" i="4"/>
  <c r="F79" i="4"/>
  <c r="D79" i="4"/>
  <c r="D19" i="4" s="1"/>
  <c r="H78" i="4"/>
  <c r="G78" i="4"/>
  <c r="F78" i="4"/>
  <c r="H77" i="4"/>
  <c r="G77" i="4"/>
  <c r="F77" i="4"/>
  <c r="D76" i="4"/>
  <c r="I75" i="4"/>
  <c r="I74" i="4"/>
  <c r="I73" i="4"/>
  <c r="I72" i="4"/>
  <c r="I71" i="4"/>
  <c r="H70" i="4"/>
  <c r="G70" i="4"/>
  <c r="F70" i="4"/>
  <c r="H69" i="4"/>
  <c r="I69" i="4" s="1"/>
  <c r="G69" i="4"/>
  <c r="G21" i="4" s="1"/>
  <c r="F69" i="4"/>
  <c r="D69" i="4"/>
  <c r="I68" i="4"/>
  <c r="H68" i="4"/>
  <c r="G68" i="4"/>
  <c r="F68" i="4"/>
  <c r="D68" i="4"/>
  <c r="H67" i="4"/>
  <c r="G67" i="4"/>
  <c r="F67" i="4"/>
  <c r="D67" i="4"/>
  <c r="H66" i="4"/>
  <c r="G66" i="4"/>
  <c r="F66" i="4"/>
  <c r="F64" i="4" s="1"/>
  <c r="I66" i="4"/>
  <c r="D66" i="4"/>
  <c r="H65" i="4"/>
  <c r="H64" i="4" s="1"/>
  <c r="G65" i="4"/>
  <c r="G64" i="4"/>
  <c r="D64" i="4"/>
  <c r="I63" i="4"/>
  <c r="I62" i="4"/>
  <c r="I61" i="4"/>
  <c r="I60" i="4"/>
  <c r="I59" i="4"/>
  <c r="H58" i="4"/>
  <c r="G58" i="4"/>
  <c r="F58" i="4"/>
  <c r="D58" i="4"/>
  <c r="I57" i="4"/>
  <c r="I56" i="4"/>
  <c r="I55" i="4"/>
  <c r="I54" i="4"/>
  <c r="I53" i="4"/>
  <c r="H52" i="4"/>
  <c r="G52" i="4"/>
  <c r="I52" i="4" s="1"/>
  <c r="F52" i="4"/>
  <c r="D52" i="4"/>
  <c r="I51" i="4"/>
  <c r="I50" i="4"/>
  <c r="I49" i="4"/>
  <c r="I48" i="4"/>
  <c r="I47" i="4"/>
  <c r="H46" i="4"/>
  <c r="G46" i="4"/>
  <c r="F46" i="4"/>
  <c r="D46" i="4"/>
  <c r="I45" i="4"/>
  <c r="I44" i="4"/>
  <c r="I43" i="4"/>
  <c r="I42" i="4"/>
  <c r="I41" i="4"/>
  <c r="H40" i="4"/>
  <c r="G40" i="4"/>
  <c r="F40" i="4"/>
  <c r="D40" i="4"/>
  <c r="I39" i="4"/>
  <c r="I38" i="4"/>
  <c r="I37" i="4"/>
  <c r="I36" i="4"/>
  <c r="I35" i="4"/>
  <c r="H34" i="4"/>
  <c r="G34" i="4"/>
  <c r="F34" i="4"/>
  <c r="I34" i="4"/>
  <c r="D34" i="4"/>
  <c r="I33" i="4"/>
  <c r="I32" i="4"/>
  <c r="I31" i="4"/>
  <c r="I30" i="4"/>
  <c r="H28" i="4"/>
  <c r="G28" i="4"/>
  <c r="F28" i="4"/>
  <c r="D28" i="4"/>
  <c r="H27" i="4"/>
  <c r="G27" i="4"/>
  <c r="F27" i="4"/>
  <c r="D27" i="4"/>
  <c r="H26" i="4"/>
  <c r="G26" i="4"/>
  <c r="F26" i="4"/>
  <c r="H25" i="4"/>
  <c r="H19" i="4" s="1"/>
  <c r="G25" i="4"/>
  <c r="F25" i="4"/>
  <c r="D25" i="4"/>
  <c r="H24" i="4"/>
  <c r="G24" i="4"/>
  <c r="F24" i="4"/>
  <c r="H23" i="4"/>
  <c r="G23" i="4"/>
  <c r="F23" i="4"/>
  <c r="D22" i="4"/>
  <c r="H21" i="4"/>
  <c r="I21" i="4" s="1"/>
  <c r="F21" i="4"/>
  <c r="D21" i="4"/>
  <c r="G18" i="4"/>
  <c r="I24" i="4" l="1"/>
  <c r="H22" i="4"/>
  <c r="G22" i="4"/>
  <c r="I25" i="4"/>
  <c r="G19" i="4"/>
  <c r="I122" i="4"/>
  <c r="I158" i="4"/>
  <c r="D190" i="4"/>
  <c r="I27" i="4"/>
  <c r="I67" i="4"/>
  <c r="G76" i="4"/>
  <c r="F19" i="4"/>
  <c r="D118" i="4"/>
  <c r="I137" i="4"/>
  <c r="D154" i="4"/>
  <c r="I157" i="4"/>
  <c r="I159" i="4"/>
  <c r="H76" i="4"/>
  <c r="I178" i="4"/>
  <c r="F76" i="4"/>
  <c r="F18" i="4"/>
  <c r="I18" i="4" s="1"/>
  <c r="F17" i="4"/>
  <c r="I156" i="4"/>
  <c r="I78" i="4"/>
  <c r="I155" i="4"/>
  <c r="I130" i="4"/>
  <c r="I119" i="4"/>
  <c r="I65" i="4"/>
  <c r="I70" i="4"/>
  <c r="H17" i="4"/>
  <c r="H16" i="4" s="1"/>
  <c r="I23" i="4"/>
  <c r="I160" i="4"/>
  <c r="I191" i="4"/>
  <c r="G17" i="4"/>
  <c r="I77" i="4"/>
  <c r="I64" i="4"/>
  <c r="I190" i="4"/>
  <c r="I166" i="4"/>
  <c r="I142" i="4"/>
  <c r="I148" i="4"/>
  <c r="I118" i="4"/>
  <c r="I124" i="4"/>
  <c r="I106" i="4"/>
  <c r="I94" i="4"/>
  <c r="I88" i="4"/>
  <c r="F22" i="4"/>
  <c r="I46" i="4"/>
  <c r="I40" i="4"/>
  <c r="F20" i="4"/>
  <c r="I136" i="4"/>
  <c r="I79" i="4"/>
  <c r="I58" i="4"/>
  <c r="I26" i="4"/>
  <c r="I28" i="4"/>
  <c r="G16" i="4" l="1"/>
  <c r="I19" i="4"/>
  <c r="I76" i="4"/>
  <c r="I22" i="4"/>
  <c r="F16" i="4"/>
  <c r="I154" i="4"/>
  <c r="I17" i="4"/>
  <c r="I20" i="4"/>
  <c r="I16" i="4"/>
</calcChain>
</file>

<file path=xl/sharedStrings.xml><?xml version="1.0" encoding="utf-8"?>
<sst xmlns="http://schemas.openxmlformats.org/spreadsheetml/2006/main" count="281" uniqueCount="72">
  <si>
    <t>,</t>
  </si>
  <si>
    <t>Приложение №3</t>
  </si>
  <si>
    <t xml:space="preserve"> к муниципальной программе </t>
  </si>
  <si>
    <t xml:space="preserve">«Социально-экономическое развитие </t>
  </si>
  <si>
    <t>территории сельского поселения на 2024-2028 гг.</t>
  </si>
  <si>
    <t xml:space="preserve">                                                                                                                                     </t>
  </si>
  <si>
    <t>Наименование программы, подпрограммы, основного мероприятия, мероприятия</t>
  </si>
  <si>
    <t>Ответственный исполнитель, соисполнители, участники</t>
  </si>
  <si>
    <t>Источники финансирования</t>
  </si>
  <si>
    <t>Расходы (тыс. руб.), годы</t>
  </si>
  <si>
    <t>2024 г</t>
  </si>
  <si>
    <t>2025 г</t>
  </si>
  <si>
    <t>2026 г</t>
  </si>
  <si>
    <t>2027 г</t>
  </si>
  <si>
    <t>2028 г</t>
  </si>
  <si>
    <t>всего</t>
  </si>
  <si>
    <t>1</t>
  </si>
  <si>
    <t>2</t>
  </si>
  <si>
    <t>3</t>
  </si>
  <si>
    <t xml:space="preserve">Программа
«Социально-экономическое развитие территории сельского поселения на 2024 -2028 гг.»
</t>
  </si>
  <si>
    <t>Администрация Едогонского сельского поселения</t>
  </si>
  <si>
    <t>Всего</t>
  </si>
  <si>
    <t>Местный бюджет (далее – МБ)</t>
  </si>
  <si>
    <t xml:space="preserve">Средства районного бюджета, предусмотренные в местном бюджете (далее – РБ) – при наличии </t>
  </si>
  <si>
    <t>Средства областного бюджета, предусмотренные в местном бюджете (далее - ОБ) – при наличии</t>
  </si>
  <si>
    <t>Средства федерального бюджета, предусмотренные в местном бюджете (далее - ФБ) - при наличии</t>
  </si>
  <si>
    <t>Иные источники, предусмотренные в местном бюджете (далее - ИИ) - при наличии</t>
  </si>
  <si>
    <t xml:space="preserve">Подпрограмма 1
«Обеспечение деятельности главы сельского поселения и администрации сельского поселения на 2018 -2022 гг.»
</t>
  </si>
  <si>
    <t>МБ</t>
  </si>
  <si>
    <t>РБ</t>
  </si>
  <si>
    <t>ОБ</t>
  </si>
  <si>
    <t>ФБ</t>
  </si>
  <si>
    <t>ИИ</t>
  </si>
  <si>
    <r>
      <rPr>
        <u/>
        <sz val="11"/>
        <rFont val="Times New Roman"/>
        <family val="1"/>
        <charset val="204"/>
      </rPr>
      <t>Основное мероприятие 1.1.</t>
    </r>
    <r>
      <rPr>
        <sz val="11"/>
        <rFont val="Times New Roman"/>
        <family val="1"/>
        <charset val="204"/>
      </rPr>
      <t xml:space="preserve">
«Обеспечение деятельности главы сельского поселения и Администрации сельского поселения»
»</t>
    </r>
  </si>
  <si>
    <r>
      <rPr>
        <u/>
        <sz val="11"/>
        <rFont val="Times New Roman"/>
        <family val="1"/>
        <charset val="204"/>
      </rPr>
      <t>Основное мероприятие 1.2.</t>
    </r>
    <r>
      <rPr>
        <sz val="11"/>
        <rFont val="Times New Roman"/>
        <family val="1"/>
        <charset val="204"/>
      </rPr>
      <t xml:space="preserve">
«Управление муниципальным долгом сельского поселения»
</t>
    </r>
  </si>
  <si>
    <r>
      <rPr>
        <u/>
        <sz val="11"/>
        <rFont val="Times New Roman"/>
        <family val="1"/>
        <charset val="204"/>
      </rPr>
      <t>Основное мероприятие 1.3.</t>
    </r>
    <r>
      <rPr>
        <sz val="11"/>
        <rFont val="Times New Roman"/>
        <family val="1"/>
        <charset val="204"/>
      </rPr>
      <t xml:space="preserve">
Основное мероприятие «Пенсионное обеспечение граждан, замещавших должности главы сельских поселений и муниципальных служащих органов местного самоуправления сельских поселений»</t>
    </r>
  </si>
  <si>
    <r>
      <rPr>
        <u/>
        <sz val="11"/>
        <rFont val="Times New Roman"/>
        <family val="1"/>
        <charset val="204"/>
      </rPr>
      <t>Основное мероприятие 1.4</t>
    </r>
    <r>
      <rPr>
        <sz val="11"/>
        <rFont val="Times New Roman"/>
        <family val="1"/>
        <charset val="204"/>
      </rPr>
      <t xml:space="preserve"> «Повышение квалификации муниципальных служащих, глав сельских поселений»</t>
    </r>
  </si>
  <si>
    <r>
      <rPr>
        <u/>
        <sz val="11"/>
        <rFont val="Times New Roman"/>
        <family val="1"/>
        <charset val="204"/>
      </rPr>
      <t>Основное мероприятие 1.5.</t>
    </r>
    <r>
      <rPr>
        <sz val="11"/>
        <rFont val="Times New Roman"/>
        <family val="1"/>
        <charset val="204"/>
      </rPr>
      <t xml:space="preserve"> «Управление средствами резервного фонда администраций сельских поселений»
</t>
    </r>
  </si>
  <si>
    <t>Администрация Едогонскогосельского поселения</t>
  </si>
  <si>
    <r>
      <rPr>
        <u/>
        <sz val="11"/>
        <rFont val="Times New Roman"/>
        <family val="1"/>
        <charset val="204"/>
      </rPr>
      <t>Основное мероприятие 1.6.</t>
    </r>
    <r>
      <rPr>
        <sz val="11"/>
        <rFont val="Times New Roman"/>
        <family val="1"/>
        <charset val="204"/>
      </rPr>
      <t xml:space="preserve">
«Межбюджетные трансферты бюджетам муниципальных районов из бюджетных поселений на осуществление части полномочий по решению вопросов местного значения в соответствии с заключенными соглашениями»
</t>
    </r>
  </si>
  <si>
    <t xml:space="preserve">Подпрограмма 2
«Повышение эффективности бюджетных расходов сельского поселения на 2024 -2028 гг »
</t>
  </si>
  <si>
    <r>
      <rPr>
        <u/>
        <sz val="11"/>
        <rFont val="Times New Roman"/>
        <family val="1"/>
        <charset val="204"/>
      </rPr>
      <t>Основное мероприятие 2.1.</t>
    </r>
    <r>
      <rPr>
        <sz val="11"/>
        <rFont val="Times New Roman"/>
        <family val="1"/>
        <charset val="204"/>
      </rPr>
      <t xml:space="preserve">
«Информационные технологии в управлении»
</t>
    </r>
  </si>
  <si>
    <t xml:space="preserve">Подпрограмма 3
«Развитие инфраструктуры на территории сельского поселения на 2024 -2028 гг.»
</t>
  </si>
  <si>
    <r>
      <rPr>
        <u/>
        <sz val="11"/>
        <rFont val="Times New Roman"/>
        <family val="1"/>
        <charset val="204"/>
      </rPr>
      <t>Основное мероприятие 3.1.</t>
    </r>
    <r>
      <rPr>
        <sz val="11"/>
        <rFont val="Times New Roman"/>
        <family val="1"/>
        <charset val="204"/>
      </rPr>
      <t xml:space="preserve">
«Ремонт и содержание автомобильных дорог»
</t>
    </r>
  </si>
  <si>
    <r>
      <rPr>
        <u/>
        <sz val="11"/>
        <rFont val="Times New Roman"/>
        <family val="1"/>
        <charset val="204"/>
      </rPr>
      <t>Основное мероприятие 3.2.</t>
    </r>
    <r>
      <rPr>
        <sz val="11"/>
        <rFont val="Times New Roman"/>
        <family val="1"/>
        <charset val="204"/>
      </rPr>
      <t xml:space="preserve">
«Организация благоустройства территории поселения»
</t>
    </r>
  </si>
  <si>
    <r>
      <rPr>
        <u/>
        <sz val="11"/>
        <rFont val="Times New Roman"/>
        <family val="1"/>
        <charset val="204"/>
      </rPr>
      <t>Основное мероприятие 3.3.</t>
    </r>
    <r>
      <rPr>
        <sz val="11"/>
        <rFont val="Times New Roman"/>
        <family val="1"/>
        <charset val="204"/>
      </rPr>
      <t xml:space="preserve">
«Организация водоснабжения населения»
</t>
    </r>
  </si>
  <si>
    <t>Основное мероприятие3.4:</t>
  </si>
  <si>
    <t>"Водохозяйственная деятельность</t>
  </si>
  <si>
    <r>
      <rPr>
        <u/>
        <sz val="11"/>
        <rFont val="Times New Roman"/>
        <family val="1"/>
        <charset val="204"/>
      </rPr>
      <t>Основное мероприятие 3.5.</t>
    </r>
    <r>
      <rPr>
        <sz val="11"/>
        <rFont val="Times New Roman"/>
        <family val="1"/>
        <charset val="204"/>
      </rPr>
      <t xml:space="preserve">
«Создание мест (площадок) накопления твердых коммунальных отходов»
</t>
    </r>
  </si>
  <si>
    <t>Основное мероприятие 3.6:</t>
  </si>
  <si>
    <t>Восстановление мемориальных сооружений и объектов, увековечивающих пямять погибших при защите Отечества</t>
  </si>
  <si>
    <t xml:space="preserve">Подпрограмма 4
«Обеспечение комплексного пространственного и территориального развития сельского поселения на 2024-2028 гг.»
</t>
  </si>
  <si>
    <r>
      <rPr>
        <u/>
        <sz val="11"/>
        <rFont val="Times New Roman"/>
        <family val="1"/>
        <charset val="204"/>
      </rPr>
      <t>Основное мероприятие 4.1</t>
    </r>
    <r>
      <rPr>
        <sz val="11"/>
        <rFont val="Times New Roman"/>
        <family val="1"/>
        <charset val="204"/>
      </rPr>
      <t xml:space="preserve">
«Проведение топографических, геодезических, картографических и кадастровых работ»
</t>
    </r>
  </si>
  <si>
    <r>
      <rPr>
        <u/>
        <sz val="11"/>
        <rFont val="Times New Roman"/>
        <family val="1"/>
        <charset val="204"/>
      </rPr>
      <t>Основное мероприятие 4.2.</t>
    </r>
    <r>
      <rPr>
        <sz val="11"/>
        <rFont val="Times New Roman"/>
        <family val="1"/>
        <charset val="204"/>
      </rPr>
      <t xml:space="preserve">
Обеспечение градостроительной и землеустроительной деятельности на территории сельского поселения
</t>
    </r>
  </si>
  <si>
    <t xml:space="preserve">Подпрограмма 5
«Обеспечение комплексных мер безопасности на территории сельского поселения на 2024-2028 гг.»
</t>
  </si>
  <si>
    <r>
      <rPr>
        <u/>
        <sz val="11"/>
        <rFont val="Times New Roman"/>
        <family val="1"/>
        <charset val="204"/>
      </rPr>
      <t>Основное мероприятие 5.1.</t>
    </r>
    <r>
      <rPr>
        <sz val="11"/>
        <rFont val="Times New Roman"/>
        <family val="1"/>
        <charset val="204"/>
      </rPr>
      <t xml:space="preserve">
«Обеспечение первичных мер пожарной безопасности в границах
Населенных пунктов поселения»
</t>
    </r>
  </si>
  <si>
    <r>
      <rPr>
        <u/>
        <sz val="11"/>
        <rFont val="Times New Roman"/>
        <family val="1"/>
        <charset val="204"/>
      </rPr>
      <t>Основное мероприятие 5.2.</t>
    </r>
    <r>
      <rPr>
        <sz val="11"/>
        <rFont val="Times New Roman"/>
        <family val="1"/>
        <charset val="204"/>
      </rPr>
      <t xml:space="preserve">
«Профилактика безнадзорности и правонарушений на территории сельского поселения»
</t>
    </r>
  </si>
  <si>
    <t xml:space="preserve">Подпрограмма 6
«Развитие сферы культуры и спорта на территории сельского поселения на 2024-2028гг.»
</t>
  </si>
  <si>
    <t>МКУК КДЦ "с. Едогон"</t>
  </si>
  <si>
    <r>
      <rPr>
        <u/>
        <sz val="11"/>
        <rFont val="Times New Roman"/>
        <family val="1"/>
        <charset val="204"/>
      </rPr>
      <t>Основное мероприятие 6.1.</t>
    </r>
    <r>
      <rPr>
        <sz val="11"/>
        <rFont val="Times New Roman"/>
        <family val="1"/>
        <charset val="204"/>
      </rPr>
      <t xml:space="preserve">
Расходы направленные на организацию  досуга и обеспечение жителей услугами организаций культуры, организация библиотечного  обслуживания;
</t>
    </r>
  </si>
  <si>
    <r>
      <rPr>
        <u/>
        <sz val="11"/>
        <rFont val="Times New Roman"/>
        <family val="1"/>
        <charset val="204"/>
      </rPr>
      <t>Основное мероприятие 6.2.</t>
    </r>
    <r>
      <rPr>
        <sz val="11"/>
        <rFont val="Times New Roman"/>
        <family val="1"/>
        <charset val="204"/>
      </rPr>
      <t xml:space="preserve">
Обеспечение условий для развития на территории сельского поселения физической культуры и массового спорта
</t>
    </r>
  </si>
  <si>
    <t>МКУК "КДЦ с.Едогон"</t>
  </si>
  <si>
    <t>Основное мероприятие 6.3</t>
  </si>
  <si>
    <t>Осеновное мероприятие 6.5</t>
  </si>
  <si>
    <t>"Обеспечение развития и укрепление материально-технической базы домов культуры"</t>
  </si>
  <si>
    <t>Подпрограмма 7
«Энергосбережение и повышение энергетической эффективности на территории Едогонского сельского поселения на 2024-2028гг.»</t>
  </si>
  <si>
    <r>
      <rPr>
        <u/>
        <sz val="11"/>
        <rFont val="Times New Roman"/>
        <family val="1"/>
        <charset val="204"/>
      </rPr>
      <t xml:space="preserve">Основное мероприятие 7.1. </t>
    </r>
    <r>
      <rPr>
        <sz val="11"/>
        <rFont val="Times New Roman"/>
        <family val="1"/>
        <charset val="204"/>
      </rPr>
      <t>"Технические и организационные мероприятия по снижению использования энергоресурсов"</t>
    </r>
  </si>
  <si>
    <r>
      <rPr>
        <b/>
        <sz val="11"/>
        <rFont val="Times New Roman"/>
        <family val="1"/>
        <charset val="204"/>
      </rPr>
      <t>Подпрограмма 8.</t>
    </r>
    <r>
      <rPr>
        <sz val="11"/>
        <rFont val="Times New Roman"/>
        <family val="1"/>
        <charset val="204"/>
      </rPr>
      <t xml:space="preserve">
«Использование и охрана земель муниципального образования Едогонского сельского поселения на 2022-2025 гг
</t>
    </r>
  </si>
  <si>
    <t>"Расходы, напрвленные на организацию досуга и обеспечение жителей услугами организаций культуры"</t>
  </si>
  <si>
    <r>
      <rPr>
        <u/>
        <sz val="11"/>
        <rFont val="Times New Roman"/>
        <family val="1"/>
        <charset val="204"/>
      </rPr>
      <t xml:space="preserve">Основное мероприятие 6.4. </t>
    </r>
    <r>
      <rPr>
        <sz val="11"/>
        <rFont val="Times New Roman"/>
        <family val="1"/>
        <charset val="204"/>
      </rPr>
      <t xml:space="preserve">"Инициативный проект «Остров культуры»
</t>
    </r>
  </si>
  <si>
    <t xml:space="preserve">          
           1) приложение №3 ресурсное обеспечение муниципальной программы «Социально-экономическое развитие территории сельского поселения» на 2024-2028гг. за счет всех источников финансирования изложить в новой редакции:
</t>
  </si>
  <si>
    <t xml:space="preserve">РЕСУРСНОЕ ОБЕСПЕЧЕНИЕ 
муниципальной программы «Социально-экономическое развитие территории сельского поселения на 2024-2028 гг.» 
за счет средств предусмотренных в бюджете Едогонского сельского поселения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</si>
</sst>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 ##0.00_-;\-* #\ ##0.00_-;_-* &quot;-&quot;??_-;_-@_-"/>
    <numFmt numFmtId="165" formatCode="_-* #\ ##0.0_-;\-* #\ ##0.0_-;_-* &quot;-&quot;??_-;_-@_-"/>
    <numFmt numFmtId="166" formatCode="0.0"/>
  </numFmts>
  <fonts count="15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51">
    <xf numFmtId="0" fontId="0" fillId="0" borderId="0" xfId="0"/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165" fontId="1" fillId="2" borderId="0" xfId="1" applyNumberFormat="1" applyFont="1" applyFill="1" applyAlignment="1">
      <alignment horizontal="center" vertical="center"/>
    </xf>
    <xf numFmtId="165" fontId="5" fillId="2" borderId="5" xfId="1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wrapText="1"/>
    </xf>
    <xf numFmtId="49" fontId="7" fillId="2" borderId="5" xfId="1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 wrapText="1"/>
    </xf>
    <xf numFmtId="166" fontId="5" fillId="2" borderId="5" xfId="1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wrapText="1"/>
    </xf>
    <xf numFmtId="49" fontId="8" fillId="2" borderId="5" xfId="0" applyNumberFormat="1" applyFont="1" applyFill="1" applyBorder="1" applyAlignment="1">
      <alignment horizontal="center" vertical="center" wrapText="1"/>
    </xf>
    <xf numFmtId="166" fontId="9" fillId="2" borderId="5" xfId="1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6" fontId="7" fillId="2" borderId="5" xfId="1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165" fontId="6" fillId="2" borderId="0" xfId="1" applyNumberFormat="1" applyFont="1" applyFill="1" applyAlignment="1">
      <alignment horizontal="right" vertical="center"/>
    </xf>
    <xf numFmtId="49" fontId="7" fillId="2" borderId="5" xfId="1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vertical="center"/>
    </xf>
    <xf numFmtId="0" fontId="11" fillId="2" borderId="6" xfId="0" applyFont="1" applyFill="1" applyBorder="1" applyAlignment="1">
      <alignment horizontal="center" vertical="center" wrapText="1"/>
    </xf>
    <xf numFmtId="166" fontId="1" fillId="2" borderId="0" xfId="0" applyNumberFormat="1" applyFont="1" applyFill="1" applyAlignment="1">
      <alignment vertical="center"/>
    </xf>
    <xf numFmtId="0" fontId="13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4" fillId="2" borderId="7" xfId="1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tabSelected="1" zoomScale="68" zoomScaleNormal="68" workbookViewId="0">
      <selection activeCell="F154" sqref="F154"/>
    </sheetView>
  </sheetViews>
  <sheetFormatPr defaultColWidth="9.140625" defaultRowHeight="15"/>
  <cols>
    <col min="1" max="1" width="32.7109375" style="3" customWidth="1"/>
    <col min="2" max="2" width="16.7109375" style="3" customWidth="1"/>
    <col min="3" max="3" width="16.28515625" style="3" customWidth="1"/>
    <col min="4" max="4" width="15.28515625" style="4" customWidth="1"/>
    <col min="5" max="5" width="15" style="4" customWidth="1"/>
    <col min="6" max="6" width="16.5703125" style="4" customWidth="1"/>
    <col min="7" max="7" width="15.42578125" style="4" customWidth="1"/>
    <col min="8" max="8" width="14.7109375" style="4" customWidth="1"/>
    <col min="9" max="9" width="17.140625" style="4" customWidth="1"/>
    <col min="10" max="16384" width="9.140625" style="3"/>
  </cols>
  <sheetData>
    <row r="1" spans="1:9">
      <c r="A1" s="48" t="s">
        <v>70</v>
      </c>
      <c r="B1" s="48"/>
      <c r="C1" s="48"/>
      <c r="D1" s="48"/>
      <c r="E1" s="48"/>
      <c r="F1" s="48"/>
      <c r="G1" s="48"/>
      <c r="H1" s="48"/>
      <c r="I1" s="48"/>
    </row>
    <row r="2" spans="1:9" ht="36.950000000000003" customHeight="1">
      <c r="A2" s="48"/>
      <c r="B2" s="48"/>
      <c r="C2" s="48"/>
      <c r="D2" s="48"/>
      <c r="E2" s="48"/>
      <c r="F2" s="48"/>
      <c r="G2" s="48"/>
      <c r="H2" s="48"/>
      <c r="I2" s="48"/>
    </row>
    <row r="3" spans="1:9" hidden="1">
      <c r="A3" s="3" t="s">
        <v>0</v>
      </c>
    </row>
    <row r="4" spans="1:9">
      <c r="I4" s="17" t="s">
        <v>1</v>
      </c>
    </row>
    <row r="5" spans="1:9">
      <c r="I5" s="17" t="s">
        <v>2</v>
      </c>
    </row>
    <row r="6" spans="1:9">
      <c r="I6" s="17" t="s">
        <v>3</v>
      </c>
    </row>
    <row r="7" spans="1:9">
      <c r="I7" s="17" t="s">
        <v>4</v>
      </c>
    </row>
    <row r="8" spans="1:9" hidden="1"/>
    <row r="9" spans="1:9" ht="15" customHeight="1">
      <c r="A9" s="49" t="s">
        <v>71</v>
      </c>
      <c r="B9" s="50"/>
      <c r="C9" s="50"/>
      <c r="D9" s="50"/>
      <c r="E9" s="50"/>
      <c r="F9" s="50"/>
      <c r="G9" s="50"/>
      <c r="H9" s="50"/>
      <c r="I9" s="50"/>
    </row>
    <row r="10" spans="1:9">
      <c r="A10" s="50"/>
      <c r="B10" s="50"/>
      <c r="C10" s="50"/>
      <c r="D10" s="50"/>
      <c r="E10" s="50"/>
      <c r="F10" s="50"/>
      <c r="G10" s="50"/>
      <c r="H10" s="50"/>
      <c r="I10" s="50"/>
    </row>
    <row r="11" spans="1:9" ht="33" customHeight="1">
      <c r="A11" s="50"/>
      <c r="B11" s="50"/>
      <c r="C11" s="50"/>
      <c r="D11" s="50"/>
      <c r="E11" s="50"/>
      <c r="F11" s="50"/>
      <c r="G11" s="50"/>
      <c r="H11" s="50"/>
      <c r="I11" s="50"/>
    </row>
    <row r="12" spans="1:9">
      <c r="C12" s="3" t="s">
        <v>5</v>
      </c>
    </row>
    <row r="13" spans="1:9" ht="14.45" customHeight="1">
      <c r="A13" s="28" t="s">
        <v>6</v>
      </c>
      <c r="B13" s="28" t="s">
        <v>7</v>
      </c>
      <c r="C13" s="28" t="s">
        <v>8</v>
      </c>
      <c r="D13" s="25" t="s">
        <v>9</v>
      </c>
      <c r="E13" s="26"/>
      <c r="F13" s="26"/>
      <c r="G13" s="26"/>
      <c r="H13" s="26"/>
      <c r="I13" s="27"/>
    </row>
    <row r="14" spans="1:9" ht="78.75" customHeight="1">
      <c r="A14" s="29"/>
      <c r="B14" s="47"/>
      <c r="C14" s="47"/>
      <c r="D14" s="5" t="s">
        <v>10</v>
      </c>
      <c r="E14" s="5" t="s">
        <v>11</v>
      </c>
      <c r="F14" s="5" t="s">
        <v>12</v>
      </c>
      <c r="G14" s="5" t="s">
        <v>13</v>
      </c>
      <c r="H14" s="5" t="s">
        <v>14</v>
      </c>
      <c r="I14" s="5" t="s">
        <v>15</v>
      </c>
    </row>
    <row r="15" spans="1:9" s="1" customFormat="1" ht="15.75">
      <c r="A15" s="6" t="s">
        <v>16</v>
      </c>
      <c r="B15" s="6" t="s">
        <v>17</v>
      </c>
      <c r="C15" s="6" t="s">
        <v>18</v>
      </c>
      <c r="D15" s="7">
        <v>4</v>
      </c>
      <c r="E15" s="7">
        <v>5</v>
      </c>
      <c r="F15" s="7">
        <v>6</v>
      </c>
      <c r="G15" s="7">
        <v>7</v>
      </c>
      <c r="H15" s="7">
        <v>8</v>
      </c>
      <c r="I15" s="18">
        <v>9</v>
      </c>
    </row>
    <row r="16" spans="1:9" ht="29.25" customHeight="1">
      <c r="A16" s="28" t="s">
        <v>19</v>
      </c>
      <c r="B16" s="28" t="s">
        <v>20</v>
      </c>
      <c r="C16" s="8" t="s">
        <v>21</v>
      </c>
      <c r="D16" s="9">
        <f>D17+D18+D19+D20+D21</f>
        <v>21206.6</v>
      </c>
      <c r="E16" s="9">
        <v>21618.799999999999</v>
      </c>
      <c r="F16" s="9">
        <f t="shared" ref="F16:H16" si="0">F17+F18+F19+F20+F21</f>
        <v>20893.115000000002</v>
      </c>
      <c r="G16" s="9">
        <f t="shared" si="0"/>
        <v>12937.199000000001</v>
      </c>
      <c r="H16" s="9">
        <f t="shared" si="0"/>
        <v>12878.798999999999</v>
      </c>
      <c r="I16" s="9">
        <f>H16+D16+E16+F16+G16</f>
        <v>89534.513000000006</v>
      </c>
    </row>
    <row r="17" spans="1:9" ht="57.75">
      <c r="A17" s="30"/>
      <c r="B17" s="30"/>
      <c r="C17" s="10" t="s">
        <v>22</v>
      </c>
      <c r="D17" s="9">
        <v>17410.7</v>
      </c>
      <c r="E17" s="9">
        <v>15934.5</v>
      </c>
      <c r="F17" s="9">
        <f t="shared" ref="F17:H21" si="1">F23+F65+F77+F119+F137+F155+F191</f>
        <v>15629.683000000001</v>
      </c>
      <c r="G17" s="9">
        <f t="shared" si="1"/>
        <v>12365.699000000001</v>
      </c>
      <c r="H17" s="9">
        <f t="shared" si="1"/>
        <v>11964.298999999999</v>
      </c>
      <c r="I17" s="9">
        <f>D17+E17+F17+G17+H17</f>
        <v>73304.880999999994</v>
      </c>
    </row>
    <row r="18" spans="1:9" ht="143.25">
      <c r="A18" s="30"/>
      <c r="B18" s="30"/>
      <c r="C18" s="10" t="s">
        <v>23</v>
      </c>
      <c r="D18" s="9">
        <f>D24+D66+D78+D120+D138+D156+D192</f>
        <v>1598.1999999999998</v>
      </c>
      <c r="E18" s="9">
        <v>3141.9</v>
      </c>
      <c r="F18" s="9">
        <f t="shared" si="1"/>
        <v>2921.1320000000001</v>
      </c>
      <c r="G18" s="9">
        <f t="shared" si="1"/>
        <v>0</v>
      </c>
      <c r="H18" s="9">
        <f t="shared" si="1"/>
        <v>0</v>
      </c>
      <c r="I18" s="9">
        <f>D18+E18+F18+G18+H18</f>
        <v>7661.232</v>
      </c>
    </row>
    <row r="19" spans="1:9" ht="102.6" customHeight="1">
      <c r="A19" s="30"/>
      <c r="B19" s="30"/>
      <c r="C19" s="10" t="s">
        <v>24</v>
      </c>
      <c r="D19" s="9">
        <f>D25+D67+D79+D121+D139+D157+D193</f>
        <v>1987.6000000000001</v>
      </c>
      <c r="E19" s="9">
        <f t="shared" ref="E19:E21" si="2">E25+E67+E79+E121+E139+E157+E193</f>
        <v>2074.6999999999998</v>
      </c>
      <c r="F19" s="9">
        <f t="shared" si="1"/>
        <v>1998.1</v>
      </c>
      <c r="G19" s="9">
        <f t="shared" si="1"/>
        <v>186.1</v>
      </c>
      <c r="H19" s="9">
        <f t="shared" si="1"/>
        <v>420.20000000000005</v>
      </c>
      <c r="I19" s="9">
        <f>D19+E19+F19+G19+H19</f>
        <v>6666.7</v>
      </c>
    </row>
    <row r="20" spans="1:9" ht="143.25">
      <c r="A20" s="30"/>
      <c r="B20" s="30"/>
      <c r="C20" s="10" t="s">
        <v>25</v>
      </c>
      <c r="D20" s="9">
        <f>D26+D68+D80+D122+D140+D158+D194</f>
        <v>210.1</v>
      </c>
      <c r="E20" s="9">
        <f t="shared" si="2"/>
        <v>467.7</v>
      </c>
      <c r="F20" s="9">
        <f t="shared" si="1"/>
        <v>344.2</v>
      </c>
      <c r="G20" s="9">
        <f t="shared" si="1"/>
        <v>385.4</v>
      </c>
      <c r="H20" s="9">
        <f t="shared" si="1"/>
        <v>494.3</v>
      </c>
      <c r="I20" s="9">
        <f>D20+E20+F20+G20+H20</f>
        <v>1901.7</v>
      </c>
    </row>
    <row r="21" spans="1:9" ht="85.15" customHeight="1">
      <c r="A21" s="30"/>
      <c r="B21" s="30"/>
      <c r="C21" s="10" t="s">
        <v>26</v>
      </c>
      <c r="D21" s="9">
        <f>D27+D69+D81+D123+D141+D159+D195</f>
        <v>0</v>
      </c>
      <c r="E21" s="9">
        <f t="shared" si="2"/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>D21+E21+F21+G21+H21</f>
        <v>0</v>
      </c>
    </row>
    <row r="22" spans="1:9" s="2" customFormat="1" ht="27.2" customHeight="1">
      <c r="A22" s="31" t="s">
        <v>27</v>
      </c>
      <c r="B22" s="31" t="s">
        <v>20</v>
      </c>
      <c r="C22" s="11" t="s">
        <v>21</v>
      </c>
      <c r="D22" s="12">
        <f>D23+D24+D25+D26+D27</f>
        <v>10770.4</v>
      </c>
      <c r="E22" s="12">
        <f t="shared" ref="E22" si="3">E23+E24+E25+E26+E27</f>
        <v>11835.5</v>
      </c>
      <c r="F22" s="12">
        <f t="shared" ref="F22:H22" si="4">F23+F24+F25+F26+F27</f>
        <v>11987.883000000002</v>
      </c>
      <c r="G22" s="12">
        <f t="shared" si="4"/>
        <v>9425.6830000000009</v>
      </c>
      <c r="H22" s="12">
        <f t="shared" si="4"/>
        <v>9285.3829999999998</v>
      </c>
      <c r="I22" s="12">
        <f>H22+G22+F22+E22+D22</f>
        <v>53304.849000000002</v>
      </c>
    </row>
    <row r="23" spans="1:9" s="2" customFormat="1" ht="27.2" customHeight="1">
      <c r="A23" s="32"/>
      <c r="B23" s="32"/>
      <c r="C23" s="11" t="s">
        <v>28</v>
      </c>
      <c r="D23" s="12">
        <v>9381.2999999999993</v>
      </c>
      <c r="E23" s="12">
        <v>11273.3</v>
      </c>
      <c r="F23" s="12">
        <f>F29+F35+F41+F47+F53+F59</f>
        <v>11574.983</v>
      </c>
      <c r="G23" s="12">
        <f t="shared" ref="G23:H24" si="5">G29+G35+G41+G47+G53+G59</f>
        <v>9039.6830000000009</v>
      </c>
      <c r="H23" s="12">
        <f t="shared" si="5"/>
        <v>8790.4830000000002</v>
      </c>
      <c r="I23" s="15">
        <f>H23+G23+F23+E23+D23</f>
        <v>50059.748999999996</v>
      </c>
    </row>
    <row r="24" spans="1:9" s="2" customFormat="1" ht="27.2" customHeight="1">
      <c r="A24" s="32"/>
      <c r="B24" s="32"/>
      <c r="C24" s="11" t="s">
        <v>29</v>
      </c>
      <c r="D24" s="15">
        <v>1178.3</v>
      </c>
      <c r="E24" s="12">
        <v>311.5</v>
      </c>
      <c r="F24" s="12">
        <f>F30+F36+F42+F48+F54+F60</f>
        <v>68</v>
      </c>
      <c r="G24" s="12">
        <f t="shared" si="5"/>
        <v>0</v>
      </c>
      <c r="H24" s="12">
        <f t="shared" si="5"/>
        <v>0</v>
      </c>
      <c r="I24" s="15">
        <f>H24+G24+F24+E24+D24</f>
        <v>1557.8</v>
      </c>
    </row>
    <row r="25" spans="1:9" s="2" customFormat="1" ht="27.2" customHeight="1">
      <c r="A25" s="32"/>
      <c r="B25" s="32"/>
      <c r="C25" s="11" t="s">
        <v>30</v>
      </c>
      <c r="D25" s="12">
        <f t="shared" ref="D25:H27" si="6">D31+D37+D43+D49+D55+D61</f>
        <v>0.7</v>
      </c>
      <c r="E25" s="12">
        <f t="shared" si="6"/>
        <v>0.7</v>
      </c>
      <c r="F25" s="12">
        <f>F31+F37+F43+F49+F55+F61</f>
        <v>0.7</v>
      </c>
      <c r="G25" s="12">
        <f t="shared" si="6"/>
        <v>0.6</v>
      </c>
      <c r="H25" s="12">
        <f t="shared" si="6"/>
        <v>0.6</v>
      </c>
      <c r="I25" s="15">
        <f t="shared" ref="I25:I28" si="7">H25+G25+F25+E25+D25</f>
        <v>3.3</v>
      </c>
    </row>
    <row r="26" spans="1:9" s="2" customFormat="1" ht="27.2" customHeight="1">
      <c r="A26" s="32"/>
      <c r="B26" s="32"/>
      <c r="C26" s="11" t="s">
        <v>31</v>
      </c>
      <c r="D26" s="12">
        <v>210.1</v>
      </c>
      <c r="E26" s="12">
        <v>250</v>
      </c>
      <c r="F26" s="12">
        <f>F32+F38+F44+F50+F56+F62</f>
        <v>344.2</v>
      </c>
      <c r="G26" s="12">
        <f t="shared" si="6"/>
        <v>385.4</v>
      </c>
      <c r="H26" s="12">
        <f t="shared" si="6"/>
        <v>494.3</v>
      </c>
      <c r="I26" s="15">
        <f t="shared" si="7"/>
        <v>1684</v>
      </c>
    </row>
    <row r="27" spans="1:9" s="2" customFormat="1" ht="27.2" customHeight="1">
      <c r="A27" s="33"/>
      <c r="B27" s="33"/>
      <c r="C27" s="11" t="s">
        <v>32</v>
      </c>
      <c r="D27" s="12">
        <f t="shared" si="6"/>
        <v>0</v>
      </c>
      <c r="E27" s="12">
        <f t="shared" si="6"/>
        <v>0</v>
      </c>
      <c r="F27" s="12">
        <f>F33+F39+F45+F51+F57+F63</f>
        <v>0</v>
      </c>
      <c r="G27" s="12">
        <f t="shared" si="6"/>
        <v>0</v>
      </c>
      <c r="H27" s="12">
        <f t="shared" si="6"/>
        <v>0</v>
      </c>
      <c r="I27" s="15">
        <f t="shared" si="7"/>
        <v>0</v>
      </c>
    </row>
    <row r="28" spans="1:9" s="2" customFormat="1" ht="22.9" customHeight="1">
      <c r="A28" s="34" t="s">
        <v>33</v>
      </c>
      <c r="B28" s="34" t="s">
        <v>20</v>
      </c>
      <c r="C28" s="13" t="s">
        <v>21</v>
      </c>
      <c r="D28" s="9">
        <f>D29+D30+D31+D32+D33</f>
        <v>7057.8</v>
      </c>
      <c r="E28" s="9">
        <f t="shared" ref="E28" si="8">E29+E30+E31+E32+E33</f>
        <v>7052.5</v>
      </c>
      <c r="F28" s="9">
        <f t="shared" ref="F28:H28" si="9">F29+F30+F31+F32+F33</f>
        <v>7056.5</v>
      </c>
      <c r="G28" s="9">
        <f t="shared" si="9"/>
        <v>5116.3</v>
      </c>
      <c r="H28" s="9">
        <f t="shared" si="9"/>
        <v>4976.0000000000009</v>
      </c>
      <c r="I28" s="12">
        <f t="shared" si="7"/>
        <v>31259.100000000002</v>
      </c>
    </row>
    <row r="29" spans="1:9" s="2" customFormat="1" ht="22.9" customHeight="1">
      <c r="A29" s="35"/>
      <c r="B29" s="35"/>
      <c r="C29" s="13" t="s">
        <v>28</v>
      </c>
      <c r="D29" s="15">
        <v>6019.3</v>
      </c>
      <c r="E29" s="15">
        <v>6801.3</v>
      </c>
      <c r="F29" s="15">
        <v>6643.6</v>
      </c>
      <c r="G29" s="15">
        <v>4730.3</v>
      </c>
      <c r="H29" s="15">
        <v>4481.1000000000004</v>
      </c>
      <c r="I29" s="15">
        <f>H29+G29+F29+E29+D29</f>
        <v>28675.600000000002</v>
      </c>
    </row>
    <row r="30" spans="1:9" s="2" customFormat="1" ht="22.9" customHeight="1">
      <c r="A30" s="35"/>
      <c r="B30" s="35"/>
      <c r="C30" s="13" t="s">
        <v>29</v>
      </c>
      <c r="D30" s="15">
        <v>827.7</v>
      </c>
      <c r="E30" s="15">
        <v>0.5</v>
      </c>
      <c r="F30" s="15">
        <v>68</v>
      </c>
      <c r="G30" s="15">
        <v>0</v>
      </c>
      <c r="H30" s="15">
        <v>0</v>
      </c>
      <c r="I30" s="15">
        <f t="shared" ref="I30:I35" si="10">H30+G30+F30+E30+D30</f>
        <v>896.2</v>
      </c>
    </row>
    <row r="31" spans="1:9" s="2" customFormat="1" ht="22.9" customHeight="1">
      <c r="A31" s="35"/>
      <c r="B31" s="35"/>
      <c r="C31" s="13" t="s">
        <v>30</v>
      </c>
      <c r="D31" s="15">
        <v>0.7</v>
      </c>
      <c r="E31" s="15">
        <v>0.7</v>
      </c>
      <c r="F31" s="15">
        <v>0.7</v>
      </c>
      <c r="G31" s="15">
        <v>0.6</v>
      </c>
      <c r="H31" s="15">
        <v>0.6</v>
      </c>
      <c r="I31" s="15">
        <f t="shared" si="10"/>
        <v>3.3</v>
      </c>
    </row>
    <row r="32" spans="1:9" s="2" customFormat="1" ht="22.9" customHeight="1">
      <c r="A32" s="35"/>
      <c r="B32" s="35"/>
      <c r="C32" s="13" t="s">
        <v>31</v>
      </c>
      <c r="D32" s="15">
        <v>210.1</v>
      </c>
      <c r="E32" s="15">
        <v>250</v>
      </c>
      <c r="F32" s="15">
        <v>344.2</v>
      </c>
      <c r="G32" s="15">
        <v>385.4</v>
      </c>
      <c r="H32" s="15">
        <v>494.3</v>
      </c>
      <c r="I32" s="15">
        <f t="shared" si="10"/>
        <v>1684</v>
      </c>
    </row>
    <row r="33" spans="1:9" s="2" customFormat="1" ht="22.9" customHeight="1">
      <c r="A33" s="36"/>
      <c r="B33" s="36"/>
      <c r="C33" s="13" t="s">
        <v>32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f t="shared" si="10"/>
        <v>0</v>
      </c>
    </row>
    <row r="34" spans="1:9" s="2" customFormat="1" ht="22.9" customHeight="1">
      <c r="A34" s="34" t="s">
        <v>34</v>
      </c>
      <c r="B34" s="34" t="s">
        <v>20</v>
      </c>
      <c r="C34" s="13" t="s">
        <v>21</v>
      </c>
      <c r="D34" s="9">
        <f>D35+D36+D37+D38+D39</f>
        <v>0.5</v>
      </c>
      <c r="E34" s="9">
        <f t="shared" ref="E34" si="11">E35+E36+E37+E38+E39</f>
        <v>0.6</v>
      </c>
      <c r="F34" s="9">
        <f t="shared" ref="F34:H34" si="12">F35+F36+F37+F38+F39</f>
        <v>2</v>
      </c>
      <c r="G34" s="9">
        <f t="shared" si="12"/>
        <v>2</v>
      </c>
      <c r="H34" s="9">
        <f t="shared" si="12"/>
        <v>2</v>
      </c>
      <c r="I34" s="12">
        <f t="shared" si="10"/>
        <v>7.1</v>
      </c>
    </row>
    <row r="35" spans="1:9" s="2" customFormat="1" ht="22.9" customHeight="1">
      <c r="A35" s="35"/>
      <c r="B35" s="35"/>
      <c r="C35" s="13" t="s">
        <v>28</v>
      </c>
      <c r="D35" s="15">
        <v>0.5</v>
      </c>
      <c r="E35" s="15">
        <v>0.6</v>
      </c>
      <c r="F35" s="15">
        <v>2</v>
      </c>
      <c r="G35" s="15">
        <v>2</v>
      </c>
      <c r="H35" s="15">
        <v>2</v>
      </c>
      <c r="I35" s="15">
        <f t="shared" si="10"/>
        <v>7.1</v>
      </c>
    </row>
    <row r="36" spans="1:9" s="2" customFormat="1" ht="22.9" customHeight="1">
      <c r="A36" s="35"/>
      <c r="B36" s="35"/>
      <c r="C36" s="13" t="s">
        <v>29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f t="shared" ref="I36:I41" si="13">H36+G36+F36+E36+D36</f>
        <v>0</v>
      </c>
    </row>
    <row r="37" spans="1:9" s="2" customFormat="1" ht="22.9" customHeight="1">
      <c r="A37" s="35"/>
      <c r="B37" s="35"/>
      <c r="C37" s="13" t="s">
        <v>30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f t="shared" si="13"/>
        <v>0</v>
      </c>
    </row>
    <row r="38" spans="1:9" s="2" customFormat="1" ht="22.9" customHeight="1">
      <c r="A38" s="35"/>
      <c r="B38" s="35"/>
      <c r="C38" s="13" t="s">
        <v>31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f t="shared" si="13"/>
        <v>0</v>
      </c>
    </row>
    <row r="39" spans="1:9" s="2" customFormat="1" ht="22.9" customHeight="1">
      <c r="A39" s="36"/>
      <c r="B39" s="36"/>
      <c r="C39" s="13" t="s">
        <v>32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f t="shared" si="13"/>
        <v>0</v>
      </c>
    </row>
    <row r="40" spans="1:9" s="2" customFormat="1" ht="22.9" customHeight="1">
      <c r="A40" s="37" t="s">
        <v>35</v>
      </c>
      <c r="B40" s="37" t="s">
        <v>20</v>
      </c>
      <c r="C40" s="13" t="s">
        <v>21</v>
      </c>
      <c r="D40" s="9">
        <f>D41+D42+D43+D44+D45</f>
        <v>525.5</v>
      </c>
      <c r="E40" s="9">
        <f>E41+E42+E43+E44+E45</f>
        <v>650.1</v>
      </c>
      <c r="F40" s="9">
        <f>F41+F42+F43+F44+F45</f>
        <v>602</v>
      </c>
      <c r="G40" s="9">
        <f t="shared" ref="G40:H40" si="14">G41+G42+G43+G44+G45</f>
        <v>0</v>
      </c>
      <c r="H40" s="9">
        <f t="shared" si="14"/>
        <v>0</v>
      </c>
      <c r="I40" s="12">
        <f t="shared" si="13"/>
        <v>1777.6</v>
      </c>
    </row>
    <row r="41" spans="1:9" s="2" customFormat="1" ht="22.9" customHeight="1">
      <c r="A41" s="38"/>
      <c r="B41" s="38"/>
      <c r="C41" s="13" t="s">
        <v>28</v>
      </c>
      <c r="D41" s="15">
        <v>525.5</v>
      </c>
      <c r="E41" s="15">
        <v>423.2</v>
      </c>
      <c r="F41" s="15">
        <v>602</v>
      </c>
      <c r="G41" s="15">
        <v>0</v>
      </c>
      <c r="H41" s="15">
        <v>0</v>
      </c>
      <c r="I41" s="15">
        <f t="shared" si="13"/>
        <v>1550.7</v>
      </c>
    </row>
    <row r="42" spans="1:9" s="2" customFormat="1" ht="22.9" customHeight="1">
      <c r="A42" s="38"/>
      <c r="B42" s="38"/>
      <c r="C42" s="13" t="s">
        <v>29</v>
      </c>
      <c r="D42" s="15">
        <v>0</v>
      </c>
      <c r="E42" s="15">
        <v>226.9</v>
      </c>
      <c r="F42" s="15">
        <v>0</v>
      </c>
      <c r="G42" s="15">
        <v>0</v>
      </c>
      <c r="H42" s="15">
        <v>0</v>
      </c>
      <c r="I42" s="15">
        <f t="shared" ref="I42:I47" si="15">H42+G42+F42+E42+D42</f>
        <v>226.9</v>
      </c>
    </row>
    <row r="43" spans="1:9" s="2" customFormat="1" ht="22.9" customHeight="1">
      <c r="A43" s="38"/>
      <c r="B43" s="38"/>
      <c r="C43" s="13" t="s">
        <v>30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f t="shared" si="15"/>
        <v>0</v>
      </c>
    </row>
    <row r="44" spans="1:9" s="2" customFormat="1" ht="22.9" customHeight="1">
      <c r="A44" s="38"/>
      <c r="B44" s="38"/>
      <c r="C44" s="13" t="s">
        <v>31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f t="shared" si="15"/>
        <v>0</v>
      </c>
    </row>
    <row r="45" spans="1:9" s="2" customFormat="1" ht="22.9" customHeight="1">
      <c r="A45" s="39"/>
      <c r="B45" s="39"/>
      <c r="C45" s="13" t="s">
        <v>32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f t="shared" si="15"/>
        <v>0</v>
      </c>
    </row>
    <row r="46" spans="1:9" s="2" customFormat="1" ht="22.9" customHeight="1">
      <c r="A46" s="37" t="s">
        <v>36</v>
      </c>
      <c r="B46" s="37" t="s">
        <v>20</v>
      </c>
      <c r="C46" s="13" t="s">
        <v>21</v>
      </c>
      <c r="D46" s="9">
        <f>D47+D48+D49+D50+D51</f>
        <v>0</v>
      </c>
      <c r="E46" s="9">
        <f t="shared" ref="E46" si="16">E47+E48+E49+E50+E51</f>
        <v>0</v>
      </c>
      <c r="F46" s="9">
        <f t="shared" ref="F46:H46" si="17">F47+F48+F49+F50+F51</f>
        <v>20</v>
      </c>
      <c r="G46" s="9">
        <f t="shared" si="17"/>
        <v>0</v>
      </c>
      <c r="H46" s="9">
        <f t="shared" si="17"/>
        <v>0</v>
      </c>
      <c r="I46" s="12">
        <f t="shared" si="15"/>
        <v>20</v>
      </c>
    </row>
    <row r="47" spans="1:9" s="2" customFormat="1" ht="22.9" customHeight="1">
      <c r="A47" s="35"/>
      <c r="B47" s="35"/>
      <c r="C47" s="13" t="s">
        <v>28</v>
      </c>
      <c r="D47" s="15">
        <v>0</v>
      </c>
      <c r="E47" s="15">
        <v>0</v>
      </c>
      <c r="F47" s="15">
        <v>20</v>
      </c>
      <c r="G47" s="15">
        <v>0</v>
      </c>
      <c r="H47" s="15">
        <v>0</v>
      </c>
      <c r="I47" s="15">
        <f t="shared" si="15"/>
        <v>20</v>
      </c>
    </row>
    <row r="48" spans="1:9" s="2" customFormat="1" ht="22.9" customHeight="1">
      <c r="A48" s="35"/>
      <c r="B48" s="35"/>
      <c r="C48" s="13" t="s">
        <v>29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f t="shared" ref="I48:I53" si="18">H48+G48+F48+E48+D48</f>
        <v>0</v>
      </c>
    </row>
    <row r="49" spans="1:9" s="2" customFormat="1" ht="22.9" customHeight="1">
      <c r="A49" s="35"/>
      <c r="B49" s="35"/>
      <c r="C49" s="13" t="s">
        <v>30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f t="shared" si="18"/>
        <v>0</v>
      </c>
    </row>
    <row r="50" spans="1:9" s="2" customFormat="1" ht="22.9" customHeight="1">
      <c r="A50" s="35"/>
      <c r="B50" s="35"/>
      <c r="C50" s="13" t="s">
        <v>31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f t="shared" si="18"/>
        <v>0</v>
      </c>
    </row>
    <row r="51" spans="1:9" s="2" customFormat="1" ht="22.9" customHeight="1">
      <c r="A51" s="36"/>
      <c r="B51" s="36"/>
      <c r="C51" s="13" t="s">
        <v>32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f t="shared" si="18"/>
        <v>0</v>
      </c>
    </row>
    <row r="52" spans="1:9" s="2" customFormat="1" ht="22.9" customHeight="1">
      <c r="A52" s="34" t="s">
        <v>37</v>
      </c>
      <c r="B52" s="34" t="s">
        <v>38</v>
      </c>
      <c r="C52" s="13" t="s">
        <v>21</v>
      </c>
      <c r="D52" s="9">
        <f>D53+D54+D55+D56+D57</f>
        <v>0</v>
      </c>
      <c r="E52" s="9">
        <f t="shared" ref="E52" si="19">E53+E54+E55+E56+E57</f>
        <v>0</v>
      </c>
      <c r="F52" s="9">
        <f t="shared" ref="F52:H52" si="20">F53+F54+F55+F56+F57</f>
        <v>0</v>
      </c>
      <c r="G52" s="9">
        <f t="shared" si="20"/>
        <v>0</v>
      </c>
      <c r="H52" s="9">
        <f t="shared" si="20"/>
        <v>0</v>
      </c>
      <c r="I52" s="12">
        <f t="shared" si="18"/>
        <v>0</v>
      </c>
    </row>
    <row r="53" spans="1:9" s="2" customFormat="1" ht="22.9" customHeight="1">
      <c r="A53" s="35"/>
      <c r="B53" s="35"/>
      <c r="C53" s="13" t="s">
        <v>28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f t="shared" si="18"/>
        <v>0</v>
      </c>
    </row>
    <row r="54" spans="1:9" s="2" customFormat="1" ht="22.9" customHeight="1">
      <c r="A54" s="35"/>
      <c r="B54" s="35"/>
      <c r="C54" s="13" t="s">
        <v>29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f t="shared" ref="I54:I59" si="21">H54+G54+F54+E54+D54</f>
        <v>0</v>
      </c>
    </row>
    <row r="55" spans="1:9" s="2" customFormat="1" ht="22.9" customHeight="1">
      <c r="A55" s="35"/>
      <c r="B55" s="35"/>
      <c r="C55" s="13" t="s">
        <v>30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f t="shared" si="21"/>
        <v>0</v>
      </c>
    </row>
    <row r="56" spans="1:9" s="2" customFormat="1" ht="22.9" customHeight="1">
      <c r="A56" s="35"/>
      <c r="B56" s="35"/>
      <c r="C56" s="13" t="s">
        <v>31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f t="shared" si="21"/>
        <v>0</v>
      </c>
    </row>
    <row r="57" spans="1:9" s="2" customFormat="1" ht="22.9" customHeight="1">
      <c r="A57" s="36"/>
      <c r="B57" s="36"/>
      <c r="C57" s="13" t="s">
        <v>32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f t="shared" si="21"/>
        <v>0</v>
      </c>
    </row>
    <row r="58" spans="1:9" s="2" customFormat="1" ht="22.9" customHeight="1">
      <c r="A58" s="34" t="s">
        <v>39</v>
      </c>
      <c r="B58" s="34" t="s">
        <v>20</v>
      </c>
      <c r="C58" s="13" t="s">
        <v>21</v>
      </c>
      <c r="D58" s="9">
        <f>D59+D60+D61+D62+D63</f>
        <v>3186.6</v>
      </c>
      <c r="E58" s="9">
        <v>4132.3999999999996</v>
      </c>
      <c r="F58" s="9">
        <f t="shared" ref="F58:H58" si="22">F59+F60+F61+F62+F63</f>
        <v>4307.3829999999998</v>
      </c>
      <c r="G58" s="9">
        <f t="shared" si="22"/>
        <v>4307.3829999999998</v>
      </c>
      <c r="H58" s="9">
        <f t="shared" si="22"/>
        <v>4307.3829999999998</v>
      </c>
      <c r="I58" s="12">
        <f t="shared" si="21"/>
        <v>20241.148999999998</v>
      </c>
    </row>
    <row r="59" spans="1:9" s="2" customFormat="1" ht="22.9" customHeight="1">
      <c r="A59" s="35"/>
      <c r="B59" s="35"/>
      <c r="C59" s="13" t="s">
        <v>28</v>
      </c>
      <c r="D59" s="15">
        <v>2836</v>
      </c>
      <c r="E59" s="15">
        <v>4048.3</v>
      </c>
      <c r="F59" s="15">
        <v>4307.3829999999998</v>
      </c>
      <c r="G59" s="15">
        <v>4307.3829999999998</v>
      </c>
      <c r="H59" s="15">
        <v>4307.3829999999998</v>
      </c>
      <c r="I59" s="15">
        <f t="shared" si="21"/>
        <v>19806.449000000001</v>
      </c>
    </row>
    <row r="60" spans="1:9" s="2" customFormat="1" ht="22.9" customHeight="1">
      <c r="A60" s="35"/>
      <c r="B60" s="35"/>
      <c r="C60" s="13" t="s">
        <v>29</v>
      </c>
      <c r="D60" s="15">
        <v>350.6</v>
      </c>
      <c r="E60" s="15">
        <v>84.1</v>
      </c>
      <c r="F60" s="15">
        <v>0</v>
      </c>
      <c r="G60" s="15">
        <v>0</v>
      </c>
      <c r="H60" s="15">
        <v>0</v>
      </c>
      <c r="I60" s="15">
        <f t="shared" ref="I60:I64" si="23">H60+G60+F60+E60+D60</f>
        <v>434.70000000000005</v>
      </c>
    </row>
    <row r="61" spans="1:9" s="2" customFormat="1" ht="22.9" customHeight="1">
      <c r="A61" s="35"/>
      <c r="B61" s="35"/>
      <c r="C61" s="13" t="s">
        <v>30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f t="shared" si="23"/>
        <v>0</v>
      </c>
    </row>
    <row r="62" spans="1:9" s="2" customFormat="1" ht="22.9" customHeight="1">
      <c r="A62" s="35"/>
      <c r="B62" s="35"/>
      <c r="C62" s="13" t="s">
        <v>31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f t="shared" si="23"/>
        <v>0</v>
      </c>
    </row>
    <row r="63" spans="1:9" s="2" customFormat="1" ht="22.9" customHeight="1">
      <c r="A63" s="36"/>
      <c r="B63" s="36"/>
      <c r="C63" s="13" t="s">
        <v>32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f t="shared" si="23"/>
        <v>0</v>
      </c>
    </row>
    <row r="64" spans="1:9" s="2" customFormat="1" ht="22.9" customHeight="1">
      <c r="A64" s="31" t="s">
        <v>40</v>
      </c>
      <c r="B64" s="31" t="s">
        <v>38</v>
      </c>
      <c r="C64" s="11" t="s">
        <v>21</v>
      </c>
      <c r="D64" s="12">
        <f>D65+D66+D68+D67+D69</f>
        <v>10.8</v>
      </c>
      <c r="E64" s="12">
        <f t="shared" ref="E64" si="24">E65+E66+E68+E67+E69</f>
        <v>12.1</v>
      </c>
      <c r="F64" s="12">
        <f t="shared" ref="F64:H64" si="25">F65+F66+F68+F67+F69</f>
        <v>15</v>
      </c>
      <c r="G64" s="12">
        <f t="shared" si="25"/>
        <v>0</v>
      </c>
      <c r="H64" s="12">
        <f t="shared" si="25"/>
        <v>0</v>
      </c>
      <c r="I64" s="12">
        <f t="shared" si="23"/>
        <v>37.900000000000006</v>
      </c>
    </row>
    <row r="65" spans="1:9" s="2" customFormat="1" ht="22.9" customHeight="1">
      <c r="A65" s="32"/>
      <c r="B65" s="32"/>
      <c r="C65" s="11" t="s">
        <v>28</v>
      </c>
      <c r="D65" s="12">
        <v>10.8</v>
      </c>
      <c r="E65" s="12">
        <v>12.1</v>
      </c>
      <c r="F65" s="12">
        <v>15</v>
      </c>
      <c r="G65" s="12">
        <f t="shared" ref="F65:H69" si="26">G71</f>
        <v>0</v>
      </c>
      <c r="H65" s="12">
        <f t="shared" si="26"/>
        <v>0</v>
      </c>
      <c r="I65" s="12">
        <f t="shared" ref="I65:I70" si="27">H65+G65+F65+E65+D65</f>
        <v>37.900000000000006</v>
      </c>
    </row>
    <row r="66" spans="1:9" s="2" customFormat="1" ht="22.9" customHeight="1">
      <c r="A66" s="32"/>
      <c r="B66" s="32"/>
      <c r="C66" s="11" t="s">
        <v>29</v>
      </c>
      <c r="D66" s="12">
        <f>D72</f>
        <v>0</v>
      </c>
      <c r="E66" s="12">
        <f t="shared" ref="E66:E69" si="28">E72</f>
        <v>0</v>
      </c>
      <c r="F66" s="12">
        <f t="shared" si="26"/>
        <v>0</v>
      </c>
      <c r="G66" s="12">
        <f t="shared" si="26"/>
        <v>0</v>
      </c>
      <c r="H66" s="12">
        <f t="shared" si="26"/>
        <v>0</v>
      </c>
      <c r="I66" s="12">
        <f t="shared" si="27"/>
        <v>0</v>
      </c>
    </row>
    <row r="67" spans="1:9" s="2" customFormat="1" ht="22.9" customHeight="1">
      <c r="A67" s="32"/>
      <c r="B67" s="32"/>
      <c r="C67" s="11" t="s">
        <v>30</v>
      </c>
      <c r="D67" s="12">
        <f t="shared" ref="D67:D69" si="29">D73</f>
        <v>0</v>
      </c>
      <c r="E67" s="12">
        <f t="shared" si="28"/>
        <v>0</v>
      </c>
      <c r="F67" s="12">
        <f t="shared" si="26"/>
        <v>0</v>
      </c>
      <c r="G67" s="12">
        <f t="shared" si="26"/>
        <v>0</v>
      </c>
      <c r="H67" s="12">
        <f t="shared" si="26"/>
        <v>0</v>
      </c>
      <c r="I67" s="12">
        <f t="shared" si="27"/>
        <v>0</v>
      </c>
    </row>
    <row r="68" spans="1:9" s="2" customFormat="1" ht="22.9" customHeight="1">
      <c r="A68" s="32"/>
      <c r="B68" s="32"/>
      <c r="C68" s="11" t="s">
        <v>31</v>
      </c>
      <c r="D68" s="12">
        <f t="shared" si="29"/>
        <v>0</v>
      </c>
      <c r="E68" s="12">
        <f t="shared" si="28"/>
        <v>0</v>
      </c>
      <c r="F68" s="12">
        <f t="shared" si="26"/>
        <v>0</v>
      </c>
      <c r="G68" s="12">
        <f t="shared" si="26"/>
        <v>0</v>
      </c>
      <c r="H68" s="12">
        <f t="shared" si="26"/>
        <v>0</v>
      </c>
      <c r="I68" s="12">
        <f t="shared" si="27"/>
        <v>0</v>
      </c>
    </row>
    <row r="69" spans="1:9" s="2" customFormat="1" ht="22.9" customHeight="1">
      <c r="A69" s="33"/>
      <c r="B69" s="33"/>
      <c r="C69" s="11" t="s">
        <v>32</v>
      </c>
      <c r="D69" s="12">
        <f t="shared" si="29"/>
        <v>0</v>
      </c>
      <c r="E69" s="12">
        <f t="shared" si="28"/>
        <v>0</v>
      </c>
      <c r="F69" s="12">
        <f t="shared" si="26"/>
        <v>0</v>
      </c>
      <c r="G69" s="12">
        <f t="shared" si="26"/>
        <v>0</v>
      </c>
      <c r="H69" s="12">
        <f t="shared" si="26"/>
        <v>0</v>
      </c>
      <c r="I69" s="12">
        <f t="shared" si="27"/>
        <v>0</v>
      </c>
    </row>
    <row r="70" spans="1:9" s="2" customFormat="1" ht="22.9" customHeight="1">
      <c r="A70" s="34" t="s">
        <v>41</v>
      </c>
      <c r="B70" s="34" t="s">
        <v>20</v>
      </c>
      <c r="C70" s="13" t="s">
        <v>21</v>
      </c>
      <c r="D70" s="12">
        <v>10.8</v>
      </c>
      <c r="E70" s="12">
        <f t="shared" ref="E70" si="30">E71+E72+E73+E74+E75</f>
        <v>12.1</v>
      </c>
      <c r="F70" s="12">
        <f t="shared" ref="F70:H70" si="31">F71+F72+F73+F74+F75</f>
        <v>15</v>
      </c>
      <c r="G70" s="12">
        <f t="shared" si="31"/>
        <v>0</v>
      </c>
      <c r="H70" s="12">
        <f t="shared" si="31"/>
        <v>0</v>
      </c>
      <c r="I70" s="12">
        <f t="shared" si="27"/>
        <v>37.900000000000006</v>
      </c>
    </row>
    <row r="71" spans="1:9" s="2" customFormat="1" ht="22.9" customHeight="1">
      <c r="A71" s="35"/>
      <c r="B71" s="35"/>
      <c r="C71" s="13" t="s">
        <v>28</v>
      </c>
      <c r="D71" s="15">
        <v>10.8</v>
      </c>
      <c r="E71" s="15">
        <v>12.1</v>
      </c>
      <c r="F71" s="15">
        <v>15</v>
      </c>
      <c r="G71" s="15">
        <v>0</v>
      </c>
      <c r="H71" s="15">
        <v>0</v>
      </c>
      <c r="I71" s="12">
        <f t="shared" ref="I71:I76" si="32">H71+G71+F71+E71+D71</f>
        <v>37.900000000000006</v>
      </c>
    </row>
    <row r="72" spans="1:9" s="2" customFormat="1" ht="22.9" customHeight="1">
      <c r="A72" s="35"/>
      <c r="B72" s="35"/>
      <c r="C72" s="13" t="s">
        <v>29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2">
        <f t="shared" si="32"/>
        <v>0</v>
      </c>
    </row>
    <row r="73" spans="1:9" s="2" customFormat="1" ht="22.9" customHeight="1">
      <c r="A73" s="35"/>
      <c r="B73" s="35"/>
      <c r="C73" s="13" t="s">
        <v>30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2">
        <f t="shared" si="32"/>
        <v>0</v>
      </c>
    </row>
    <row r="74" spans="1:9" s="2" customFormat="1" ht="22.9" customHeight="1">
      <c r="A74" s="35"/>
      <c r="B74" s="35"/>
      <c r="C74" s="13" t="s">
        <v>31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2">
        <f t="shared" si="32"/>
        <v>0</v>
      </c>
    </row>
    <row r="75" spans="1:9" s="2" customFormat="1" ht="22.9" customHeight="1">
      <c r="A75" s="36"/>
      <c r="B75" s="36"/>
      <c r="C75" s="13" t="s">
        <v>32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2">
        <f t="shared" si="32"/>
        <v>0</v>
      </c>
    </row>
    <row r="76" spans="1:9" s="2" customFormat="1" ht="22.9" customHeight="1">
      <c r="A76" s="31" t="s">
        <v>42</v>
      </c>
      <c r="B76" s="31" t="s">
        <v>20</v>
      </c>
      <c r="C76" s="11" t="s">
        <v>21</v>
      </c>
      <c r="D76" s="12">
        <f>D77+D78+D79+D80+D81</f>
        <v>2091.6999999999998</v>
      </c>
      <c r="E76" s="12">
        <v>2388.8000000000002</v>
      </c>
      <c r="F76" s="12">
        <f>F77+F78+F79+F80+F81</f>
        <v>2522.732</v>
      </c>
      <c r="G76" s="12">
        <f t="shared" ref="G76:H76" si="33">G77+G78+G79+G80+G81</f>
        <v>189.3</v>
      </c>
      <c r="H76" s="12">
        <f t="shared" si="33"/>
        <v>0</v>
      </c>
      <c r="I76" s="12">
        <f t="shared" si="32"/>
        <v>7192.5320000000002</v>
      </c>
    </row>
    <row r="77" spans="1:9" s="2" customFormat="1" ht="22.9" customHeight="1">
      <c r="A77" s="32"/>
      <c r="B77" s="32"/>
      <c r="C77" s="11" t="s">
        <v>28</v>
      </c>
      <c r="D77" s="12">
        <v>1892.7</v>
      </c>
      <c r="E77" s="12">
        <v>12.4</v>
      </c>
      <c r="F77" s="12">
        <f t="shared" ref="F77:H81" si="34">F83+F89+F95+F107</f>
        <v>253.5</v>
      </c>
      <c r="G77" s="12">
        <f t="shared" si="34"/>
        <v>3.8</v>
      </c>
      <c r="H77" s="12">
        <f t="shared" si="34"/>
        <v>0</v>
      </c>
      <c r="I77" s="12">
        <f t="shared" ref="I77:I81" si="35">H77+G77+F77+E77+D77</f>
        <v>2162.4</v>
      </c>
    </row>
    <row r="78" spans="1:9" s="2" customFormat="1" ht="22.9" customHeight="1">
      <c r="A78" s="32"/>
      <c r="B78" s="32"/>
      <c r="C78" s="11" t="s">
        <v>29</v>
      </c>
      <c r="D78" s="12">
        <v>100</v>
      </c>
      <c r="E78" s="12">
        <v>2211.6</v>
      </c>
      <c r="F78" s="12">
        <f t="shared" si="34"/>
        <v>2104.5320000000002</v>
      </c>
      <c r="G78" s="12">
        <f t="shared" si="34"/>
        <v>0</v>
      </c>
      <c r="H78" s="12">
        <f t="shared" si="34"/>
        <v>0</v>
      </c>
      <c r="I78" s="12">
        <f t="shared" si="35"/>
        <v>4416.1319999999996</v>
      </c>
    </row>
    <row r="79" spans="1:9" s="2" customFormat="1" ht="22.9" customHeight="1">
      <c r="A79" s="32"/>
      <c r="B79" s="32"/>
      <c r="C79" s="11" t="s">
        <v>30</v>
      </c>
      <c r="D79" s="12">
        <f>D85+D91+D97+D109</f>
        <v>99</v>
      </c>
      <c r="E79" s="12">
        <f t="shared" ref="E79:E81" si="36">E85+E91+E97+E109</f>
        <v>164.8</v>
      </c>
      <c r="F79" s="12">
        <f t="shared" si="34"/>
        <v>164.7</v>
      </c>
      <c r="G79" s="12">
        <f t="shared" si="34"/>
        <v>185.5</v>
      </c>
      <c r="H79" s="12">
        <f t="shared" si="34"/>
        <v>0</v>
      </c>
      <c r="I79" s="12">
        <f t="shared" si="35"/>
        <v>614</v>
      </c>
    </row>
    <row r="80" spans="1:9" s="2" customFormat="1" ht="22.9" customHeight="1">
      <c r="A80" s="32"/>
      <c r="B80" s="32"/>
      <c r="C80" s="11" t="s">
        <v>31</v>
      </c>
      <c r="D80" s="12">
        <f>D86+D92+D98+D110</f>
        <v>0</v>
      </c>
      <c r="E80" s="12">
        <f t="shared" si="36"/>
        <v>0</v>
      </c>
      <c r="F80" s="12">
        <f t="shared" si="34"/>
        <v>0</v>
      </c>
      <c r="G80" s="12">
        <f t="shared" si="34"/>
        <v>0</v>
      </c>
      <c r="H80" s="12">
        <f t="shared" si="34"/>
        <v>0</v>
      </c>
      <c r="I80" s="12">
        <f t="shared" si="35"/>
        <v>0</v>
      </c>
    </row>
    <row r="81" spans="1:11" s="2" customFormat="1" ht="22.9" customHeight="1">
      <c r="A81" s="33"/>
      <c r="B81" s="33"/>
      <c r="C81" s="11" t="s">
        <v>32</v>
      </c>
      <c r="D81" s="12">
        <f>D87+D93+D99+D111</f>
        <v>0</v>
      </c>
      <c r="E81" s="12">
        <f t="shared" si="36"/>
        <v>0</v>
      </c>
      <c r="F81" s="12">
        <f t="shared" si="34"/>
        <v>0</v>
      </c>
      <c r="G81" s="12">
        <f t="shared" si="34"/>
        <v>0</v>
      </c>
      <c r="H81" s="12">
        <f t="shared" si="34"/>
        <v>0</v>
      </c>
      <c r="I81" s="12">
        <f t="shared" si="35"/>
        <v>0</v>
      </c>
    </row>
    <row r="82" spans="1:11" s="2" customFormat="1" ht="22.9" customHeight="1">
      <c r="A82" s="34" t="s">
        <v>43</v>
      </c>
      <c r="B82" s="34" t="s">
        <v>20</v>
      </c>
      <c r="C82" s="13" t="s">
        <v>21</v>
      </c>
      <c r="D82" s="9">
        <f>D83+D84+D85+D86+D87</f>
        <v>1437.5</v>
      </c>
      <c r="E82" s="9">
        <f t="shared" ref="E82" si="37">E83+E84+E85+E86+E87</f>
        <v>1922.4</v>
      </c>
      <c r="F82" s="9">
        <f t="shared" ref="F82:H82" si="38">F83+F84+F85+F86+F87</f>
        <v>1499.14</v>
      </c>
      <c r="G82" s="9">
        <f t="shared" si="38"/>
        <v>0</v>
      </c>
      <c r="H82" s="9">
        <f t="shared" si="38"/>
        <v>0</v>
      </c>
      <c r="I82" s="9">
        <v>4341.5</v>
      </c>
    </row>
    <row r="83" spans="1:11" s="2" customFormat="1" ht="22.9" customHeight="1">
      <c r="A83" s="35"/>
      <c r="B83" s="35"/>
      <c r="C83" s="13" t="s">
        <v>28</v>
      </c>
      <c r="D83" s="15">
        <v>1437.5</v>
      </c>
      <c r="E83" s="15">
        <v>0</v>
      </c>
      <c r="F83" s="15">
        <v>0</v>
      </c>
      <c r="G83" s="15">
        <v>0</v>
      </c>
      <c r="H83" s="15">
        <v>0</v>
      </c>
      <c r="I83" s="15">
        <f>D83+E83+F83+G83+H83</f>
        <v>1437.5</v>
      </c>
    </row>
    <row r="84" spans="1:11" s="2" customFormat="1" ht="22.9" customHeight="1">
      <c r="A84" s="35"/>
      <c r="B84" s="35"/>
      <c r="C84" s="13" t="s">
        <v>29</v>
      </c>
      <c r="D84" s="15">
        <v>0</v>
      </c>
      <c r="E84" s="15">
        <v>1922.4</v>
      </c>
      <c r="F84" s="15">
        <v>1499.14</v>
      </c>
      <c r="G84" s="15">
        <v>0</v>
      </c>
      <c r="H84" s="15">
        <v>0</v>
      </c>
      <c r="I84" s="15">
        <f>D84+E84+F84+G84+H84</f>
        <v>3421.54</v>
      </c>
    </row>
    <row r="85" spans="1:11" s="2" customFormat="1" ht="22.9" customHeight="1">
      <c r="A85" s="35"/>
      <c r="B85" s="35"/>
      <c r="C85" s="13" t="s">
        <v>30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f>D85+E85+F85+G85+H85</f>
        <v>0</v>
      </c>
    </row>
    <row r="86" spans="1:11" s="2" customFormat="1" ht="22.9" customHeight="1">
      <c r="A86" s="35"/>
      <c r="B86" s="35"/>
      <c r="C86" s="13" t="s">
        <v>31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f>D86+E86+F86+G86+H86</f>
        <v>0</v>
      </c>
    </row>
    <row r="87" spans="1:11" s="2" customFormat="1" ht="22.9" customHeight="1">
      <c r="A87" s="36"/>
      <c r="B87" s="36"/>
      <c r="C87" s="13" t="s">
        <v>32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f>D87+E87+F87+G87+H87</f>
        <v>0</v>
      </c>
    </row>
    <row r="88" spans="1:11" s="2" customFormat="1" ht="22.9" customHeight="1">
      <c r="A88" s="34" t="s">
        <v>44</v>
      </c>
      <c r="B88" s="34" t="s">
        <v>20</v>
      </c>
      <c r="C88" s="13" t="s">
        <v>21</v>
      </c>
      <c r="D88" s="9">
        <f>D89+D90+D91+D92+D93</f>
        <v>84.5</v>
      </c>
      <c r="E88" s="9">
        <f t="shared" ref="E88" si="39">E89+E90+E91+E92+E93</f>
        <v>177.20000000000002</v>
      </c>
      <c r="F88" s="9">
        <f t="shared" ref="F88:H88" si="40">F89+F90+F91+F92+F93</f>
        <v>418.2</v>
      </c>
      <c r="G88" s="9">
        <f t="shared" si="40"/>
        <v>189.3</v>
      </c>
      <c r="H88" s="9">
        <f t="shared" si="40"/>
        <v>0</v>
      </c>
      <c r="I88" s="9">
        <f>H88+G88+F88+E88+D88</f>
        <v>869.2</v>
      </c>
    </row>
    <row r="89" spans="1:11" s="2" customFormat="1" ht="22.9" customHeight="1">
      <c r="A89" s="35"/>
      <c r="B89" s="35"/>
      <c r="C89" s="13" t="s">
        <v>28</v>
      </c>
      <c r="D89" s="15">
        <v>84.5</v>
      </c>
      <c r="E89" s="15">
        <v>12.4</v>
      </c>
      <c r="F89" s="15">
        <v>253.5</v>
      </c>
      <c r="G89" s="15">
        <v>3.8</v>
      </c>
      <c r="H89" s="15">
        <v>0</v>
      </c>
      <c r="I89" s="15">
        <f>H89+G89+F89+E89+D89</f>
        <v>354.2</v>
      </c>
    </row>
    <row r="90" spans="1:11" s="2" customFormat="1" ht="22.9" customHeight="1">
      <c r="A90" s="35"/>
      <c r="B90" s="35"/>
      <c r="C90" s="13" t="s">
        <v>29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f>H90+G90+F90+E90+D90</f>
        <v>0</v>
      </c>
    </row>
    <row r="91" spans="1:11" s="2" customFormat="1" ht="22.9" customHeight="1">
      <c r="A91" s="35"/>
      <c r="B91" s="35"/>
      <c r="C91" s="13" t="s">
        <v>30</v>
      </c>
      <c r="D91" s="15">
        <v>0</v>
      </c>
      <c r="E91" s="15">
        <v>164.8</v>
      </c>
      <c r="F91" s="15">
        <v>164.7</v>
      </c>
      <c r="G91" s="15">
        <v>185.5</v>
      </c>
      <c r="H91" s="15">
        <v>0</v>
      </c>
      <c r="I91" s="15">
        <f>H91+G91+F91+E91+D91</f>
        <v>515</v>
      </c>
    </row>
    <row r="92" spans="1:11" s="2" customFormat="1" ht="22.9" customHeight="1">
      <c r="A92" s="35"/>
      <c r="B92" s="35"/>
      <c r="C92" s="13" t="s">
        <v>31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f t="shared" ref="I92:I97" si="41">H92+G92+F92+E92+D92</f>
        <v>0</v>
      </c>
    </row>
    <row r="93" spans="1:11" s="2" customFormat="1" ht="22.9" customHeight="1">
      <c r="A93" s="36"/>
      <c r="B93" s="36"/>
      <c r="C93" s="13" t="s">
        <v>32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f t="shared" si="41"/>
        <v>0</v>
      </c>
      <c r="K93" s="20"/>
    </row>
    <row r="94" spans="1:11" s="2" customFormat="1" ht="22.9" customHeight="1">
      <c r="A94" s="34" t="s">
        <v>45</v>
      </c>
      <c r="B94" s="34" t="s">
        <v>20</v>
      </c>
      <c r="C94" s="13" t="s">
        <v>21</v>
      </c>
      <c r="D94" s="9">
        <v>274.7</v>
      </c>
      <c r="E94" s="9">
        <f>E95+E96+E97+E98+E99</f>
        <v>289.2</v>
      </c>
      <c r="F94" s="9">
        <f>F95+F96+F97+F98+F99</f>
        <v>605.39200000000005</v>
      </c>
      <c r="G94" s="9">
        <f>G95+G96+G97+G98+G99</f>
        <v>0</v>
      </c>
      <c r="H94" s="9">
        <f>H95+H96+H97+H98+H99</f>
        <v>0</v>
      </c>
      <c r="I94" s="9">
        <f t="shared" si="41"/>
        <v>1169.2920000000001</v>
      </c>
    </row>
    <row r="95" spans="1:11" s="2" customFormat="1" ht="22.9" customHeight="1">
      <c r="A95" s="35"/>
      <c r="B95" s="35"/>
      <c r="C95" s="13" t="s">
        <v>28</v>
      </c>
      <c r="D95" s="15">
        <v>175.7</v>
      </c>
      <c r="E95" s="15">
        <v>0</v>
      </c>
      <c r="F95" s="15">
        <v>0</v>
      </c>
      <c r="G95" s="15">
        <v>0</v>
      </c>
      <c r="H95" s="15">
        <v>0</v>
      </c>
      <c r="I95" s="15">
        <f t="shared" si="41"/>
        <v>175.7</v>
      </c>
    </row>
    <row r="96" spans="1:11" s="2" customFormat="1" ht="22.9" customHeight="1">
      <c r="A96" s="35"/>
      <c r="B96" s="35"/>
      <c r="C96" s="13" t="s">
        <v>29</v>
      </c>
      <c r="D96" s="15">
        <v>0</v>
      </c>
      <c r="E96" s="15">
        <v>289.2</v>
      </c>
      <c r="F96" s="15">
        <v>605.39200000000005</v>
      </c>
      <c r="G96" s="15">
        <v>0</v>
      </c>
      <c r="H96" s="15">
        <v>0</v>
      </c>
      <c r="I96" s="15">
        <f t="shared" si="41"/>
        <v>894.5920000000001</v>
      </c>
    </row>
    <row r="97" spans="1:9" s="2" customFormat="1" ht="22.9" customHeight="1">
      <c r="A97" s="35"/>
      <c r="B97" s="35"/>
      <c r="C97" s="13" t="s">
        <v>30</v>
      </c>
      <c r="D97" s="15">
        <v>99</v>
      </c>
      <c r="E97" s="15">
        <v>0</v>
      </c>
      <c r="F97" s="15">
        <v>0</v>
      </c>
      <c r="G97" s="15">
        <v>0</v>
      </c>
      <c r="H97" s="15">
        <v>0</v>
      </c>
      <c r="I97" s="15">
        <f t="shared" si="41"/>
        <v>99</v>
      </c>
    </row>
    <row r="98" spans="1:9" s="2" customFormat="1" ht="22.9" customHeight="1">
      <c r="A98" s="35"/>
      <c r="B98" s="35"/>
      <c r="C98" s="13" t="s">
        <v>31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f t="shared" ref="I98:I100" si="42">H98+G98+F98+E98+D98</f>
        <v>0</v>
      </c>
    </row>
    <row r="99" spans="1:9" s="2" customFormat="1" ht="22.9" customHeight="1">
      <c r="A99" s="36"/>
      <c r="B99" s="36"/>
      <c r="C99" s="13" t="s">
        <v>32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f t="shared" si="42"/>
        <v>0</v>
      </c>
    </row>
    <row r="100" spans="1:9" s="2" customFormat="1" ht="22.9" customHeight="1">
      <c r="A100" s="23" t="s">
        <v>46</v>
      </c>
      <c r="B100" s="34" t="s">
        <v>20</v>
      </c>
      <c r="C100" s="13" t="s">
        <v>21</v>
      </c>
      <c r="D100" s="9">
        <v>195</v>
      </c>
      <c r="E100" s="9">
        <v>0</v>
      </c>
      <c r="F100" s="9">
        <v>0</v>
      </c>
      <c r="G100" s="9">
        <v>0</v>
      </c>
      <c r="H100" s="9">
        <v>0</v>
      </c>
      <c r="I100" s="9">
        <f t="shared" si="42"/>
        <v>195</v>
      </c>
    </row>
    <row r="101" spans="1:9" s="2" customFormat="1" ht="22.9" customHeight="1">
      <c r="A101" s="24" t="s">
        <v>47</v>
      </c>
      <c r="B101" s="35"/>
      <c r="C101" s="13" t="s">
        <v>28</v>
      </c>
      <c r="D101" s="15">
        <v>195</v>
      </c>
      <c r="E101" s="15">
        <v>0</v>
      </c>
      <c r="F101" s="15">
        <v>0</v>
      </c>
      <c r="G101" s="15">
        <v>0</v>
      </c>
      <c r="H101" s="15">
        <v>0</v>
      </c>
      <c r="I101" s="15">
        <v>195</v>
      </c>
    </row>
    <row r="102" spans="1:9" s="2" customFormat="1" ht="22.9" customHeight="1">
      <c r="A102" s="14"/>
      <c r="B102" s="35"/>
      <c r="C102" s="13" t="s">
        <v>29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</row>
    <row r="103" spans="1:9" s="2" customFormat="1" ht="22.9" customHeight="1">
      <c r="A103" s="14"/>
      <c r="B103" s="35"/>
      <c r="C103" s="13" t="s">
        <v>30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</row>
    <row r="104" spans="1:9" s="2" customFormat="1" ht="22.9" customHeight="1">
      <c r="A104" s="14"/>
      <c r="B104" s="35"/>
      <c r="C104" s="13" t="s">
        <v>31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</row>
    <row r="105" spans="1:9" s="2" customFormat="1" ht="22.9" customHeight="1">
      <c r="A105" s="14"/>
      <c r="B105" s="36"/>
      <c r="C105" s="13" t="s">
        <v>32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</row>
    <row r="106" spans="1:9" s="2" customFormat="1" ht="22.9" customHeight="1">
      <c r="A106" s="34" t="s">
        <v>48</v>
      </c>
      <c r="B106" s="34" t="s">
        <v>20</v>
      </c>
      <c r="C106" s="13" t="s">
        <v>21</v>
      </c>
      <c r="D106" s="9">
        <v>0</v>
      </c>
      <c r="E106" s="9">
        <f>E107+E108+E109+E110+E111</f>
        <v>0</v>
      </c>
      <c r="F106" s="9">
        <f>F107+F108+F109+F110+F111</f>
        <v>0</v>
      </c>
      <c r="G106" s="9">
        <f>G107+G108+G109+G110+G111</f>
        <v>0</v>
      </c>
      <c r="H106" s="9">
        <f>H107+H108+H109+H110+H111</f>
        <v>0</v>
      </c>
      <c r="I106" s="9">
        <f>H106+G106+F106+E106+D106</f>
        <v>0</v>
      </c>
    </row>
    <row r="107" spans="1:9" s="2" customFormat="1" ht="22.9" customHeight="1">
      <c r="A107" s="40"/>
      <c r="B107" s="40"/>
      <c r="C107" s="13" t="s">
        <v>28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f>H107+G107+F107+E107+D107</f>
        <v>0</v>
      </c>
    </row>
    <row r="108" spans="1:9" s="2" customFormat="1" ht="22.9" customHeight="1">
      <c r="A108" s="40"/>
      <c r="B108" s="40"/>
      <c r="C108" s="13" t="s">
        <v>29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f>H108+G108+F108+E108+D108</f>
        <v>0</v>
      </c>
    </row>
    <row r="109" spans="1:9" s="2" customFormat="1" ht="22.9" customHeight="1">
      <c r="A109" s="40"/>
      <c r="B109" s="40"/>
      <c r="C109" s="13" t="s">
        <v>30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f>H109+G109+F109+E109+D109</f>
        <v>0</v>
      </c>
    </row>
    <row r="110" spans="1:9" s="2" customFormat="1" ht="22.9" customHeight="1">
      <c r="A110" s="40"/>
      <c r="B110" s="40"/>
      <c r="C110" s="13" t="s">
        <v>31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f t="shared" ref="I110:I112" si="43">H110+G110+F110+E110+D110</f>
        <v>0</v>
      </c>
    </row>
    <row r="111" spans="1:9" s="2" customFormat="1" ht="22.9" customHeight="1">
      <c r="A111" s="41"/>
      <c r="B111" s="41"/>
      <c r="C111" s="13" t="s">
        <v>32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f t="shared" si="43"/>
        <v>0</v>
      </c>
    </row>
    <row r="112" spans="1:9" s="2" customFormat="1" ht="22.9" customHeight="1">
      <c r="A112" s="21" t="s">
        <v>49</v>
      </c>
      <c r="B112" s="34" t="s">
        <v>20</v>
      </c>
      <c r="C112" s="13" t="s">
        <v>21</v>
      </c>
      <c r="D112" s="9">
        <f>D113+D114+D115+D116+D117</f>
        <v>100</v>
      </c>
      <c r="E112" s="9">
        <f>E113+E114+E115+E116+E117</f>
        <v>0</v>
      </c>
      <c r="F112" s="9">
        <f>F113+F114+F115+F116+F117</f>
        <v>0</v>
      </c>
      <c r="G112" s="9">
        <f>G113+G114+G115+G116+G117</f>
        <v>0</v>
      </c>
      <c r="H112" s="9">
        <f>H113+H114+H115+H116+H117</f>
        <v>0</v>
      </c>
      <c r="I112" s="9">
        <f t="shared" si="43"/>
        <v>100</v>
      </c>
    </row>
    <row r="113" spans="1:9" s="2" customFormat="1" ht="26.25" customHeight="1">
      <c r="A113" s="16" t="s">
        <v>50</v>
      </c>
      <c r="B113" s="35"/>
      <c r="C113" s="13" t="s">
        <v>28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</row>
    <row r="114" spans="1:9" s="2" customFormat="1" ht="22.9" customHeight="1">
      <c r="A114" s="14"/>
      <c r="B114" s="35"/>
      <c r="C114" s="13" t="s">
        <v>29</v>
      </c>
      <c r="D114" s="15">
        <v>100</v>
      </c>
      <c r="E114" s="15">
        <v>0</v>
      </c>
      <c r="F114" s="15">
        <v>0</v>
      </c>
      <c r="G114" s="15">
        <v>0</v>
      </c>
      <c r="H114" s="15">
        <v>0</v>
      </c>
      <c r="I114" s="15">
        <f>H114+G114+F114+E114+D114</f>
        <v>100</v>
      </c>
    </row>
    <row r="115" spans="1:9" s="2" customFormat="1" ht="22.9" customHeight="1">
      <c r="A115" s="14"/>
      <c r="B115" s="35"/>
      <c r="C115" s="13" t="s">
        <v>30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f>H115+G115+F115+E115+D115</f>
        <v>0</v>
      </c>
    </row>
    <row r="116" spans="1:9" s="2" customFormat="1" ht="22.9" customHeight="1">
      <c r="A116" s="14"/>
      <c r="B116" s="35"/>
      <c r="C116" s="13" t="s">
        <v>31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f t="shared" ref="I116:I117" si="44">H116+G116+F116+E116+D116</f>
        <v>0</v>
      </c>
    </row>
    <row r="117" spans="1:9" s="2" customFormat="1" ht="22.9" customHeight="1">
      <c r="A117" s="14"/>
      <c r="B117" s="36"/>
      <c r="C117" s="13" t="s">
        <v>32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f t="shared" si="44"/>
        <v>0</v>
      </c>
    </row>
    <row r="118" spans="1:9" s="2" customFormat="1" ht="22.9" customHeight="1">
      <c r="A118" s="31" t="s">
        <v>51</v>
      </c>
      <c r="B118" s="34" t="s">
        <v>20</v>
      </c>
      <c r="C118" s="11" t="s">
        <v>21</v>
      </c>
      <c r="D118" s="12">
        <f>D119+D120+D121+D122+D123</f>
        <v>67.599999999999994</v>
      </c>
      <c r="E118" s="12">
        <f>E119+E120+E121+E122+E123</f>
        <v>294.5</v>
      </c>
      <c r="F118" s="12">
        <v>0</v>
      </c>
      <c r="G118" s="12">
        <f t="shared" ref="G118:H118" si="45">G119+G120+G121+G122+G123</f>
        <v>0</v>
      </c>
      <c r="H118" s="12">
        <f t="shared" si="45"/>
        <v>0</v>
      </c>
      <c r="I118" s="12">
        <f>D118+E118+F118+G118+H118</f>
        <v>362.1</v>
      </c>
    </row>
    <row r="119" spans="1:9" s="2" customFormat="1" ht="22.9" customHeight="1">
      <c r="A119" s="32"/>
      <c r="B119" s="35"/>
      <c r="C119" s="11" t="s">
        <v>28</v>
      </c>
      <c r="D119" s="12">
        <v>67.599999999999994</v>
      </c>
      <c r="E119" s="12">
        <v>0.3</v>
      </c>
      <c r="F119" s="12">
        <v>0</v>
      </c>
      <c r="G119" s="12">
        <f t="shared" ref="G119:H119" si="46">G125+G131</f>
        <v>0</v>
      </c>
      <c r="H119" s="12">
        <f t="shared" si="46"/>
        <v>0</v>
      </c>
      <c r="I119" s="12">
        <f>D119+E119+F119+G119+H119</f>
        <v>67.899999999999991</v>
      </c>
    </row>
    <row r="120" spans="1:9" s="2" customFormat="1" ht="22.9" customHeight="1">
      <c r="A120" s="32"/>
      <c r="B120" s="35"/>
      <c r="C120" s="11" t="s">
        <v>29</v>
      </c>
      <c r="D120" s="12">
        <f t="shared" ref="D120:H123" si="47">D126+D132</f>
        <v>0</v>
      </c>
      <c r="E120" s="12">
        <f t="shared" si="47"/>
        <v>0</v>
      </c>
      <c r="F120" s="12">
        <f>F126+F132</f>
        <v>0</v>
      </c>
      <c r="G120" s="12">
        <f t="shared" si="47"/>
        <v>0</v>
      </c>
      <c r="H120" s="12">
        <f t="shared" si="47"/>
        <v>0</v>
      </c>
      <c r="I120" s="12">
        <f t="shared" ref="I120:I183" si="48">D120+E120+F120+G120+H120</f>
        <v>0</v>
      </c>
    </row>
    <row r="121" spans="1:9" s="2" customFormat="1" ht="22.9" customHeight="1">
      <c r="A121" s="32"/>
      <c r="B121" s="35"/>
      <c r="C121" s="11" t="s">
        <v>30</v>
      </c>
      <c r="D121" s="12">
        <f t="shared" si="47"/>
        <v>0</v>
      </c>
      <c r="E121" s="12">
        <f t="shared" si="47"/>
        <v>76.5</v>
      </c>
      <c r="F121" s="12">
        <f>F127+F133</f>
        <v>0</v>
      </c>
      <c r="G121" s="12">
        <f t="shared" si="47"/>
        <v>0</v>
      </c>
      <c r="H121" s="12">
        <f t="shared" si="47"/>
        <v>0</v>
      </c>
      <c r="I121" s="12">
        <f t="shared" si="48"/>
        <v>76.5</v>
      </c>
    </row>
    <row r="122" spans="1:9" s="2" customFormat="1" ht="22.9" customHeight="1">
      <c r="A122" s="32"/>
      <c r="B122" s="35"/>
      <c r="C122" s="11" t="s">
        <v>31</v>
      </c>
      <c r="D122" s="12">
        <f t="shared" si="47"/>
        <v>0</v>
      </c>
      <c r="E122" s="12">
        <f t="shared" si="47"/>
        <v>217.7</v>
      </c>
      <c r="F122" s="12">
        <f>F128+F134</f>
        <v>0</v>
      </c>
      <c r="G122" s="12">
        <f t="shared" si="47"/>
        <v>0</v>
      </c>
      <c r="H122" s="12">
        <f t="shared" si="47"/>
        <v>0</v>
      </c>
      <c r="I122" s="12">
        <f t="shared" si="48"/>
        <v>217.7</v>
      </c>
    </row>
    <row r="123" spans="1:9" s="2" customFormat="1" ht="22.9" customHeight="1">
      <c r="A123" s="33"/>
      <c r="B123" s="36"/>
      <c r="C123" s="11" t="s">
        <v>32</v>
      </c>
      <c r="D123" s="12">
        <f t="shared" si="47"/>
        <v>0</v>
      </c>
      <c r="E123" s="12">
        <f t="shared" si="47"/>
        <v>0</v>
      </c>
      <c r="F123" s="12">
        <f>F129+F135</f>
        <v>0</v>
      </c>
      <c r="G123" s="12">
        <f t="shared" si="47"/>
        <v>0</v>
      </c>
      <c r="H123" s="12">
        <f t="shared" si="47"/>
        <v>0</v>
      </c>
      <c r="I123" s="12">
        <f t="shared" si="48"/>
        <v>0</v>
      </c>
    </row>
    <row r="124" spans="1:9" s="2" customFormat="1" ht="22.9" customHeight="1">
      <c r="A124" s="34" t="s">
        <v>52</v>
      </c>
      <c r="B124" s="34" t="s">
        <v>20</v>
      </c>
      <c r="C124" s="19" t="s">
        <v>21</v>
      </c>
      <c r="D124" s="9">
        <f>D125+D126+D127+D128+D129</f>
        <v>67.599999999999994</v>
      </c>
      <c r="E124" s="9">
        <f t="shared" ref="E124" si="49">E125+E126+E127+E128+E129</f>
        <v>294.5</v>
      </c>
      <c r="F124" s="9">
        <f t="shared" ref="F124:H124" si="50">F125+F126+F127+F128+F129</f>
        <v>0</v>
      </c>
      <c r="G124" s="9">
        <f t="shared" si="50"/>
        <v>0</v>
      </c>
      <c r="H124" s="9">
        <f t="shared" si="50"/>
        <v>0</v>
      </c>
      <c r="I124" s="9">
        <f t="shared" si="48"/>
        <v>362.1</v>
      </c>
    </row>
    <row r="125" spans="1:9" s="2" customFormat="1" ht="22.9" customHeight="1">
      <c r="A125" s="35"/>
      <c r="B125" s="35"/>
      <c r="C125" s="13" t="s">
        <v>28</v>
      </c>
      <c r="D125" s="15">
        <v>67.599999999999994</v>
      </c>
      <c r="E125" s="15">
        <v>0.3</v>
      </c>
      <c r="F125" s="15">
        <v>0</v>
      </c>
      <c r="G125" s="15">
        <v>0</v>
      </c>
      <c r="H125" s="15">
        <v>0</v>
      </c>
      <c r="I125" s="15">
        <f t="shared" si="48"/>
        <v>67.899999999999991</v>
      </c>
    </row>
    <row r="126" spans="1:9" s="2" customFormat="1" ht="22.9" customHeight="1">
      <c r="A126" s="35"/>
      <c r="B126" s="35"/>
      <c r="C126" s="13" t="s">
        <v>29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f t="shared" si="48"/>
        <v>0</v>
      </c>
    </row>
    <row r="127" spans="1:9" s="2" customFormat="1" ht="22.9" customHeight="1">
      <c r="A127" s="35"/>
      <c r="B127" s="35"/>
      <c r="C127" s="13" t="s">
        <v>30</v>
      </c>
      <c r="D127" s="15">
        <v>0</v>
      </c>
      <c r="E127" s="15">
        <v>76.5</v>
      </c>
      <c r="F127" s="15">
        <v>0</v>
      </c>
      <c r="G127" s="15">
        <v>0</v>
      </c>
      <c r="H127" s="15">
        <v>0</v>
      </c>
      <c r="I127" s="15">
        <f t="shared" si="48"/>
        <v>76.5</v>
      </c>
    </row>
    <row r="128" spans="1:9" s="2" customFormat="1" ht="22.9" customHeight="1">
      <c r="A128" s="35"/>
      <c r="B128" s="35"/>
      <c r="C128" s="13" t="s">
        <v>31</v>
      </c>
      <c r="D128" s="15">
        <v>0</v>
      </c>
      <c r="E128" s="15">
        <v>217.7</v>
      </c>
      <c r="F128" s="15">
        <v>0</v>
      </c>
      <c r="G128" s="15">
        <v>0</v>
      </c>
      <c r="H128" s="15">
        <v>0</v>
      </c>
      <c r="I128" s="15">
        <f t="shared" si="48"/>
        <v>217.7</v>
      </c>
    </row>
    <row r="129" spans="1:9" s="2" customFormat="1" ht="22.9" customHeight="1">
      <c r="A129" s="36"/>
      <c r="B129" s="36"/>
      <c r="C129" s="13" t="s">
        <v>32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f t="shared" si="48"/>
        <v>0</v>
      </c>
    </row>
    <row r="130" spans="1:9" s="2" customFormat="1" ht="22.9" customHeight="1">
      <c r="A130" s="34" t="s">
        <v>53</v>
      </c>
      <c r="B130" s="34" t="s">
        <v>20</v>
      </c>
      <c r="C130" s="19" t="s">
        <v>21</v>
      </c>
      <c r="D130" s="9">
        <v>0</v>
      </c>
      <c r="E130" s="9">
        <f t="shared" ref="E130" si="51">E131+E132+E133+E134+E135</f>
        <v>0</v>
      </c>
      <c r="F130" s="9">
        <f t="shared" ref="F130:H130" si="52">F131+F132+F133+F134+F135</f>
        <v>0</v>
      </c>
      <c r="G130" s="9">
        <f t="shared" si="52"/>
        <v>0</v>
      </c>
      <c r="H130" s="9">
        <f t="shared" si="52"/>
        <v>0</v>
      </c>
      <c r="I130" s="9">
        <f t="shared" si="48"/>
        <v>0</v>
      </c>
    </row>
    <row r="131" spans="1:9" s="2" customFormat="1" ht="22.9" customHeight="1">
      <c r="A131" s="35"/>
      <c r="B131" s="35"/>
      <c r="C131" s="13" t="s">
        <v>28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f t="shared" si="48"/>
        <v>0</v>
      </c>
    </row>
    <row r="132" spans="1:9" s="2" customFormat="1" ht="22.9" customHeight="1">
      <c r="A132" s="35"/>
      <c r="B132" s="35"/>
      <c r="C132" s="13" t="s">
        <v>29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f t="shared" si="48"/>
        <v>0</v>
      </c>
    </row>
    <row r="133" spans="1:9" s="2" customFormat="1" ht="22.9" customHeight="1">
      <c r="A133" s="35"/>
      <c r="B133" s="35"/>
      <c r="C133" s="13" t="s">
        <v>30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f t="shared" si="48"/>
        <v>0</v>
      </c>
    </row>
    <row r="134" spans="1:9" s="2" customFormat="1" ht="22.9" customHeight="1">
      <c r="A134" s="35"/>
      <c r="B134" s="35"/>
      <c r="C134" s="13" t="s">
        <v>31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f t="shared" si="48"/>
        <v>0</v>
      </c>
    </row>
    <row r="135" spans="1:9" s="2" customFormat="1" ht="22.9" customHeight="1">
      <c r="A135" s="36"/>
      <c r="B135" s="36"/>
      <c r="C135" s="13" t="s">
        <v>32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f t="shared" si="48"/>
        <v>0</v>
      </c>
    </row>
    <row r="136" spans="1:9" s="2" customFormat="1" ht="22.9" customHeight="1">
      <c r="A136" s="31" t="s">
        <v>54</v>
      </c>
      <c r="B136" s="34" t="s">
        <v>20</v>
      </c>
      <c r="C136" s="11" t="s">
        <v>21</v>
      </c>
      <c r="D136" s="12">
        <f>D137+D138+D139+D140+D141</f>
        <v>0</v>
      </c>
      <c r="E136" s="12">
        <f>E137+E138+E139+E140+E141</f>
        <v>0</v>
      </c>
      <c r="F136" s="12">
        <f>F137+F138+F139+F140+F141</f>
        <v>15</v>
      </c>
      <c r="G136" s="12">
        <f t="shared" ref="G136:H136" si="53">G137+G138+G139+G140+G141</f>
        <v>0</v>
      </c>
      <c r="H136" s="12">
        <f t="shared" si="53"/>
        <v>0</v>
      </c>
      <c r="I136" s="9">
        <f t="shared" si="48"/>
        <v>15</v>
      </c>
    </row>
    <row r="137" spans="1:9" s="2" customFormat="1" ht="22.9" customHeight="1">
      <c r="A137" s="32"/>
      <c r="B137" s="35"/>
      <c r="C137" s="11" t="s">
        <v>28</v>
      </c>
      <c r="D137" s="12">
        <f>D143+D149</f>
        <v>0</v>
      </c>
      <c r="E137" s="12">
        <f>E143+E149</f>
        <v>0</v>
      </c>
      <c r="F137" s="12">
        <f>F143+F149</f>
        <v>15</v>
      </c>
      <c r="G137" s="12">
        <v>0</v>
      </c>
      <c r="H137" s="12">
        <f t="shared" ref="H137" si="54">H143+H149</f>
        <v>0</v>
      </c>
      <c r="I137" s="9">
        <f t="shared" si="48"/>
        <v>15</v>
      </c>
    </row>
    <row r="138" spans="1:9" s="2" customFormat="1" ht="22.9" customHeight="1">
      <c r="A138" s="32"/>
      <c r="B138" s="35"/>
      <c r="C138" s="11" t="s">
        <v>29</v>
      </c>
      <c r="D138" s="12">
        <f t="shared" ref="D138:H141" si="55">D144+D150</f>
        <v>0</v>
      </c>
      <c r="E138" s="12">
        <f t="shared" si="55"/>
        <v>0</v>
      </c>
      <c r="F138" s="12">
        <f>F144+F150</f>
        <v>0</v>
      </c>
      <c r="G138" s="12">
        <f t="shared" si="55"/>
        <v>0</v>
      </c>
      <c r="H138" s="12">
        <f t="shared" si="55"/>
        <v>0</v>
      </c>
      <c r="I138" s="9">
        <f t="shared" si="48"/>
        <v>0</v>
      </c>
    </row>
    <row r="139" spans="1:9" s="2" customFormat="1" ht="22.9" customHeight="1">
      <c r="A139" s="32"/>
      <c r="B139" s="35"/>
      <c r="C139" s="11" t="s">
        <v>30</v>
      </c>
      <c r="D139" s="12">
        <f t="shared" si="55"/>
        <v>0</v>
      </c>
      <c r="E139" s="12">
        <f t="shared" si="55"/>
        <v>0</v>
      </c>
      <c r="F139" s="12">
        <f>F145+F151</f>
        <v>0</v>
      </c>
      <c r="G139" s="12">
        <f t="shared" si="55"/>
        <v>0</v>
      </c>
      <c r="H139" s="12">
        <f t="shared" si="55"/>
        <v>0</v>
      </c>
      <c r="I139" s="9">
        <f t="shared" si="48"/>
        <v>0</v>
      </c>
    </row>
    <row r="140" spans="1:9" s="2" customFormat="1" ht="22.9" customHeight="1">
      <c r="A140" s="32"/>
      <c r="B140" s="35"/>
      <c r="C140" s="11" t="s">
        <v>31</v>
      </c>
      <c r="D140" s="12">
        <f t="shared" si="55"/>
        <v>0</v>
      </c>
      <c r="E140" s="12">
        <f t="shared" si="55"/>
        <v>0</v>
      </c>
      <c r="F140" s="12">
        <f>F146+F152</f>
        <v>0</v>
      </c>
      <c r="G140" s="12">
        <f t="shared" si="55"/>
        <v>0</v>
      </c>
      <c r="H140" s="12">
        <f t="shared" si="55"/>
        <v>0</v>
      </c>
      <c r="I140" s="9">
        <f t="shared" si="48"/>
        <v>0</v>
      </c>
    </row>
    <row r="141" spans="1:9" s="2" customFormat="1" ht="22.9" customHeight="1">
      <c r="A141" s="33"/>
      <c r="B141" s="36"/>
      <c r="C141" s="11" t="s">
        <v>32</v>
      </c>
      <c r="D141" s="12">
        <f t="shared" si="55"/>
        <v>0</v>
      </c>
      <c r="E141" s="12">
        <f t="shared" si="55"/>
        <v>0</v>
      </c>
      <c r="F141" s="12">
        <f t="shared" si="55"/>
        <v>0</v>
      </c>
      <c r="G141" s="12">
        <f t="shared" si="55"/>
        <v>0</v>
      </c>
      <c r="H141" s="12">
        <f t="shared" si="55"/>
        <v>0</v>
      </c>
      <c r="I141" s="9">
        <f t="shared" si="48"/>
        <v>0</v>
      </c>
    </row>
    <row r="142" spans="1:9" s="2" customFormat="1" ht="22.9" customHeight="1">
      <c r="A142" s="34" t="s">
        <v>55</v>
      </c>
      <c r="B142" s="34" t="s">
        <v>20</v>
      </c>
      <c r="C142" s="19" t="s">
        <v>21</v>
      </c>
      <c r="D142" s="9">
        <f>D143+D144+D145+D146+D147</f>
        <v>0</v>
      </c>
      <c r="E142" s="9">
        <f t="shared" ref="E142" si="56">E143+E144+E145+E146+E147</f>
        <v>0</v>
      </c>
      <c r="F142" s="9">
        <f t="shared" ref="F142:H142" si="57">F143+F144+F145+F146+F147</f>
        <v>15</v>
      </c>
      <c r="G142" s="9">
        <f t="shared" si="57"/>
        <v>0</v>
      </c>
      <c r="H142" s="9">
        <f t="shared" si="57"/>
        <v>0</v>
      </c>
      <c r="I142" s="9">
        <f t="shared" si="48"/>
        <v>15</v>
      </c>
    </row>
    <row r="143" spans="1:9" s="2" customFormat="1" ht="22.9" customHeight="1">
      <c r="A143" s="35"/>
      <c r="B143" s="35"/>
      <c r="C143" s="13" t="s">
        <v>28</v>
      </c>
      <c r="D143" s="15">
        <v>0</v>
      </c>
      <c r="E143" s="15">
        <v>0</v>
      </c>
      <c r="F143" s="15">
        <v>15</v>
      </c>
      <c r="G143" s="15">
        <v>0</v>
      </c>
      <c r="H143" s="15">
        <v>0</v>
      </c>
      <c r="I143" s="15">
        <f t="shared" si="48"/>
        <v>15</v>
      </c>
    </row>
    <row r="144" spans="1:9" s="2" customFormat="1" ht="22.9" customHeight="1">
      <c r="A144" s="35"/>
      <c r="B144" s="35"/>
      <c r="C144" s="13" t="s">
        <v>29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f t="shared" si="48"/>
        <v>0</v>
      </c>
    </row>
    <row r="145" spans="1:9" s="2" customFormat="1" ht="22.9" customHeight="1">
      <c r="A145" s="35"/>
      <c r="B145" s="35"/>
      <c r="C145" s="13" t="s">
        <v>30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f t="shared" si="48"/>
        <v>0</v>
      </c>
    </row>
    <row r="146" spans="1:9" s="2" customFormat="1" ht="22.9" customHeight="1">
      <c r="A146" s="35"/>
      <c r="B146" s="35"/>
      <c r="C146" s="13" t="s">
        <v>31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f t="shared" si="48"/>
        <v>0</v>
      </c>
    </row>
    <row r="147" spans="1:9" s="2" customFormat="1" ht="22.9" customHeight="1">
      <c r="A147" s="36"/>
      <c r="B147" s="36"/>
      <c r="C147" s="13" t="s">
        <v>32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f t="shared" si="48"/>
        <v>0</v>
      </c>
    </row>
    <row r="148" spans="1:9" s="2" customFormat="1" ht="22.9" customHeight="1">
      <c r="A148" s="34" t="s">
        <v>56</v>
      </c>
      <c r="B148" s="34" t="s">
        <v>20</v>
      </c>
      <c r="C148" s="19" t="s">
        <v>21</v>
      </c>
      <c r="D148" s="12">
        <f>D149+D150+D151+D152+D153</f>
        <v>0</v>
      </c>
      <c r="E148" s="12">
        <f>E149+E150+E151+E152+E153</f>
        <v>0</v>
      </c>
      <c r="F148" s="12">
        <f t="shared" ref="F148:H148" si="58">F149+F150+F151+F152+F153</f>
        <v>0</v>
      </c>
      <c r="G148" s="12">
        <f t="shared" si="58"/>
        <v>0</v>
      </c>
      <c r="H148" s="12">
        <f t="shared" si="58"/>
        <v>0</v>
      </c>
      <c r="I148" s="9">
        <f t="shared" si="48"/>
        <v>0</v>
      </c>
    </row>
    <row r="149" spans="1:9" s="2" customFormat="1" ht="22.9" customHeight="1">
      <c r="A149" s="35"/>
      <c r="B149" s="35"/>
      <c r="C149" s="13" t="s">
        <v>28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f t="shared" si="48"/>
        <v>0</v>
      </c>
    </row>
    <row r="150" spans="1:9" s="2" customFormat="1" ht="22.9" customHeight="1">
      <c r="A150" s="35"/>
      <c r="B150" s="35"/>
      <c r="C150" s="13" t="s">
        <v>29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f t="shared" si="48"/>
        <v>0</v>
      </c>
    </row>
    <row r="151" spans="1:9" s="2" customFormat="1" ht="22.9" customHeight="1">
      <c r="A151" s="35"/>
      <c r="B151" s="35"/>
      <c r="C151" s="13" t="s">
        <v>30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f t="shared" si="48"/>
        <v>0</v>
      </c>
    </row>
    <row r="152" spans="1:9" s="2" customFormat="1" ht="22.9" customHeight="1">
      <c r="A152" s="35"/>
      <c r="B152" s="35"/>
      <c r="C152" s="13" t="s">
        <v>31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f t="shared" si="48"/>
        <v>0</v>
      </c>
    </row>
    <row r="153" spans="1:9" s="2" customFormat="1" ht="22.9" customHeight="1">
      <c r="A153" s="36"/>
      <c r="B153" s="36"/>
      <c r="C153" s="13" t="s">
        <v>32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f t="shared" si="48"/>
        <v>0</v>
      </c>
    </row>
    <row r="154" spans="1:9" s="2" customFormat="1" ht="22.9" customHeight="1">
      <c r="A154" s="31" t="s">
        <v>57</v>
      </c>
      <c r="B154" s="34" t="s">
        <v>58</v>
      </c>
      <c r="C154" s="11" t="s">
        <v>21</v>
      </c>
      <c r="D154" s="12">
        <f>D155+D156+D157+D158+D159</f>
        <v>8266.0999999999985</v>
      </c>
      <c r="E154" s="12">
        <v>7087.9</v>
      </c>
      <c r="F154" s="12">
        <v>6322.5</v>
      </c>
      <c r="G154" s="12">
        <f t="shared" ref="G154:H154" si="59">G155+G156+G157+G158+G159</f>
        <v>3322.2159999999999</v>
      </c>
      <c r="H154" s="12">
        <f t="shared" si="59"/>
        <v>3593.4159999999997</v>
      </c>
      <c r="I154" s="9">
        <f t="shared" si="48"/>
        <v>28592.132000000001</v>
      </c>
    </row>
    <row r="155" spans="1:9" s="2" customFormat="1" ht="22.9" customHeight="1">
      <c r="A155" s="32"/>
      <c r="B155" s="35"/>
      <c r="C155" s="11" t="s">
        <v>28</v>
      </c>
      <c r="D155" s="12">
        <f>D161+D167+D173+D179+D185</f>
        <v>6058.2999999999993</v>
      </c>
      <c r="E155" s="12">
        <f t="shared" ref="E155:H155" si="60">E161+E167+E173+E179+E185</f>
        <v>4636.3999999999996</v>
      </c>
      <c r="F155" s="12">
        <v>3771.2</v>
      </c>
      <c r="G155" s="12">
        <f t="shared" si="60"/>
        <v>3322.2159999999999</v>
      </c>
      <c r="H155" s="12">
        <f t="shared" si="60"/>
        <v>3173.8159999999998</v>
      </c>
      <c r="I155" s="15">
        <f t="shared" si="48"/>
        <v>20961.931999999997</v>
      </c>
    </row>
    <row r="156" spans="1:9" s="2" customFormat="1" ht="22.9" customHeight="1">
      <c r="A156" s="32"/>
      <c r="B156" s="35"/>
      <c r="C156" s="11" t="s">
        <v>29</v>
      </c>
      <c r="D156" s="12">
        <f>D162+D168+D174+D180+D186</f>
        <v>319.89999999999998</v>
      </c>
      <c r="E156" s="12">
        <f t="shared" ref="E156:H156" si="61">E162+E168+E174+E180+E186</f>
        <v>618.79999999999995</v>
      </c>
      <c r="F156" s="12">
        <f t="shared" si="61"/>
        <v>748.6</v>
      </c>
      <c r="G156" s="12">
        <f t="shared" si="61"/>
        <v>0</v>
      </c>
      <c r="H156" s="12">
        <f t="shared" si="61"/>
        <v>0</v>
      </c>
      <c r="I156" s="15">
        <f t="shared" si="48"/>
        <v>1687.3</v>
      </c>
    </row>
    <row r="157" spans="1:9" s="2" customFormat="1" ht="22.9" customHeight="1">
      <c r="A157" s="32"/>
      <c r="B157" s="35"/>
      <c r="C157" s="11" t="s">
        <v>30</v>
      </c>
      <c r="D157" s="12">
        <f t="shared" ref="D157:D159" si="62">D163+D169+D175+D181+D187</f>
        <v>1887.9</v>
      </c>
      <c r="E157" s="12">
        <f t="shared" ref="E157:H157" si="63">E163+E169+E175+E181+E187</f>
        <v>1832.7</v>
      </c>
      <c r="F157" s="12">
        <f t="shared" si="63"/>
        <v>1832.7</v>
      </c>
      <c r="G157" s="12">
        <f t="shared" si="63"/>
        <v>0</v>
      </c>
      <c r="H157" s="12">
        <f t="shared" si="63"/>
        <v>419.6</v>
      </c>
      <c r="I157" s="15">
        <f t="shared" si="48"/>
        <v>5972.9000000000005</v>
      </c>
    </row>
    <row r="158" spans="1:9" s="2" customFormat="1" ht="22.9" customHeight="1">
      <c r="A158" s="32"/>
      <c r="B158" s="35"/>
      <c r="C158" s="11" t="s">
        <v>31</v>
      </c>
      <c r="D158" s="12">
        <f t="shared" si="62"/>
        <v>0</v>
      </c>
      <c r="E158" s="12">
        <f t="shared" ref="E158:H158" si="64">E164+E170+E176+E182+E188</f>
        <v>0</v>
      </c>
      <c r="F158" s="12">
        <f t="shared" si="64"/>
        <v>0</v>
      </c>
      <c r="G158" s="12">
        <f t="shared" si="64"/>
        <v>0</v>
      </c>
      <c r="H158" s="12">
        <f t="shared" si="64"/>
        <v>0</v>
      </c>
      <c r="I158" s="15">
        <f t="shared" si="48"/>
        <v>0</v>
      </c>
    </row>
    <row r="159" spans="1:9" s="2" customFormat="1" ht="22.9" customHeight="1">
      <c r="A159" s="33"/>
      <c r="B159" s="36"/>
      <c r="C159" s="11" t="s">
        <v>32</v>
      </c>
      <c r="D159" s="12">
        <f t="shared" si="62"/>
        <v>0</v>
      </c>
      <c r="E159" s="12">
        <f t="shared" ref="E159:H159" si="65">E165+E171+E177+E183+E189</f>
        <v>0</v>
      </c>
      <c r="F159" s="12">
        <f t="shared" si="65"/>
        <v>0</v>
      </c>
      <c r="G159" s="12">
        <f t="shared" si="65"/>
        <v>0</v>
      </c>
      <c r="H159" s="12">
        <f t="shared" si="65"/>
        <v>0</v>
      </c>
      <c r="I159" s="15">
        <f t="shared" si="48"/>
        <v>0</v>
      </c>
    </row>
    <row r="160" spans="1:9" s="2" customFormat="1" ht="22.9" customHeight="1">
      <c r="A160" s="34" t="s">
        <v>59</v>
      </c>
      <c r="B160" s="34" t="s">
        <v>58</v>
      </c>
      <c r="C160" s="19" t="s">
        <v>21</v>
      </c>
      <c r="D160" s="9">
        <f>D161+D162+D163+D164+D165</f>
        <v>6526.7999999999993</v>
      </c>
      <c r="E160" s="9">
        <v>0</v>
      </c>
      <c r="F160" s="9">
        <f t="shared" ref="F160" si="66">F161+F162+F163+F164+F165</f>
        <v>0</v>
      </c>
      <c r="G160" s="9">
        <v>0</v>
      </c>
      <c r="H160" s="9">
        <v>0</v>
      </c>
      <c r="I160" s="9">
        <f t="shared" si="48"/>
        <v>6526.7999999999993</v>
      </c>
    </row>
    <row r="161" spans="1:12" s="2" customFormat="1" ht="22.9" customHeight="1">
      <c r="A161" s="35"/>
      <c r="B161" s="35"/>
      <c r="C161" s="13" t="s">
        <v>28</v>
      </c>
      <c r="D161" s="15">
        <v>6024.7</v>
      </c>
      <c r="E161" s="15">
        <v>0</v>
      </c>
      <c r="F161" s="15">
        <v>0</v>
      </c>
      <c r="G161" s="15">
        <v>0</v>
      </c>
      <c r="H161" s="15">
        <v>0</v>
      </c>
      <c r="I161" s="15">
        <f t="shared" si="48"/>
        <v>6024.7</v>
      </c>
    </row>
    <row r="162" spans="1:12" s="2" customFormat="1" ht="22.9" customHeight="1">
      <c r="A162" s="35"/>
      <c r="B162" s="35"/>
      <c r="C162" s="13" t="s">
        <v>29</v>
      </c>
      <c r="D162" s="15">
        <v>319.89999999999998</v>
      </c>
      <c r="E162" s="15">
        <v>0</v>
      </c>
      <c r="F162" s="15">
        <v>0</v>
      </c>
      <c r="G162" s="15">
        <v>0</v>
      </c>
      <c r="H162" s="15">
        <v>0</v>
      </c>
      <c r="I162" s="15">
        <f t="shared" si="48"/>
        <v>319.89999999999998</v>
      </c>
    </row>
    <row r="163" spans="1:12" s="2" customFormat="1" ht="22.9" customHeight="1">
      <c r="A163" s="35"/>
      <c r="B163" s="35"/>
      <c r="C163" s="13" t="s">
        <v>30</v>
      </c>
      <c r="D163" s="15">
        <v>182.2</v>
      </c>
      <c r="E163" s="15">
        <v>0</v>
      </c>
      <c r="F163" s="15">
        <v>0</v>
      </c>
      <c r="G163" s="15">
        <v>0</v>
      </c>
      <c r="H163" s="15">
        <v>0</v>
      </c>
      <c r="I163" s="15">
        <f t="shared" si="48"/>
        <v>182.2</v>
      </c>
      <c r="L163" s="22"/>
    </row>
    <row r="164" spans="1:12" s="2" customFormat="1" ht="22.9" customHeight="1">
      <c r="A164" s="35"/>
      <c r="B164" s="35"/>
      <c r="C164" s="13" t="s">
        <v>31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f t="shared" si="48"/>
        <v>0</v>
      </c>
    </row>
    <row r="165" spans="1:12" s="2" customFormat="1" ht="22.9" customHeight="1">
      <c r="A165" s="36"/>
      <c r="B165" s="36"/>
      <c r="C165" s="13" t="s">
        <v>32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f t="shared" si="48"/>
        <v>0</v>
      </c>
    </row>
    <row r="166" spans="1:12" s="2" customFormat="1" ht="22.9" customHeight="1">
      <c r="A166" s="34" t="s">
        <v>60</v>
      </c>
      <c r="B166" s="34" t="s">
        <v>58</v>
      </c>
      <c r="C166" s="19" t="s">
        <v>21</v>
      </c>
      <c r="D166" s="9">
        <f>D167+D168+D169+D170+D171</f>
        <v>120</v>
      </c>
      <c r="E166" s="9">
        <f t="shared" ref="E166" si="67">E167+E168+E169+E170+E171</f>
        <v>100</v>
      </c>
      <c r="F166" s="9">
        <f t="shared" ref="F166:H166" si="68">F167+F168+F169+F170+F171</f>
        <v>130</v>
      </c>
      <c r="G166" s="9">
        <f t="shared" si="68"/>
        <v>0</v>
      </c>
      <c r="H166" s="9">
        <f t="shared" si="68"/>
        <v>428.20000000000005</v>
      </c>
      <c r="I166" s="9">
        <f t="shared" si="48"/>
        <v>778.2</v>
      </c>
    </row>
    <row r="167" spans="1:12" s="2" customFormat="1" ht="22.9" customHeight="1">
      <c r="A167" s="38"/>
      <c r="B167" s="38"/>
      <c r="C167" s="13" t="s">
        <v>28</v>
      </c>
      <c r="D167" s="15">
        <v>1.2</v>
      </c>
      <c r="E167" s="15">
        <v>2</v>
      </c>
      <c r="F167" s="15">
        <v>32</v>
      </c>
      <c r="G167" s="15">
        <v>0</v>
      </c>
      <c r="H167" s="15">
        <v>8.6</v>
      </c>
      <c r="I167" s="15">
        <f t="shared" si="48"/>
        <v>43.800000000000004</v>
      </c>
    </row>
    <row r="168" spans="1:12" s="2" customFormat="1" ht="22.9" customHeight="1">
      <c r="A168" s="38"/>
      <c r="B168" s="38"/>
      <c r="C168" s="13" t="s">
        <v>29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f t="shared" si="48"/>
        <v>0</v>
      </c>
    </row>
    <row r="169" spans="1:12" s="2" customFormat="1" ht="22.9" customHeight="1">
      <c r="A169" s="38"/>
      <c r="B169" s="38"/>
      <c r="C169" s="13" t="s">
        <v>30</v>
      </c>
      <c r="D169" s="15">
        <v>118.8</v>
      </c>
      <c r="E169" s="15">
        <v>98</v>
      </c>
      <c r="F169" s="15">
        <v>98</v>
      </c>
      <c r="G169" s="15">
        <v>0</v>
      </c>
      <c r="H169" s="15">
        <v>419.6</v>
      </c>
      <c r="I169" s="15">
        <f t="shared" si="48"/>
        <v>734.40000000000009</v>
      </c>
    </row>
    <row r="170" spans="1:12" s="2" customFormat="1" ht="22.9" customHeight="1">
      <c r="A170" s="38"/>
      <c r="B170" s="38"/>
      <c r="C170" s="13" t="s">
        <v>31</v>
      </c>
      <c r="D170" s="15">
        <v>0</v>
      </c>
      <c r="E170" s="15">
        <v>0</v>
      </c>
      <c r="F170" s="15">
        <v>0</v>
      </c>
      <c r="G170" s="15">
        <v>0</v>
      </c>
      <c r="H170" s="9">
        <v>0</v>
      </c>
      <c r="I170" s="15">
        <f t="shared" si="48"/>
        <v>0</v>
      </c>
    </row>
    <row r="171" spans="1:12" s="2" customFormat="1" ht="22.9" customHeight="1">
      <c r="A171" s="39"/>
      <c r="B171" s="39"/>
      <c r="C171" s="13" t="s">
        <v>32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f t="shared" si="48"/>
        <v>0</v>
      </c>
    </row>
    <row r="172" spans="1:12" s="2" customFormat="1" ht="22.5" customHeight="1">
      <c r="A172" s="16"/>
      <c r="B172" s="37" t="s">
        <v>61</v>
      </c>
      <c r="C172" s="19" t="s">
        <v>21</v>
      </c>
      <c r="D172" s="12">
        <f>D173+D174+D175+D176+D177</f>
        <v>0</v>
      </c>
      <c r="E172" s="9">
        <v>6987.9</v>
      </c>
      <c r="F172" s="9">
        <v>4447.5</v>
      </c>
      <c r="G172" s="9">
        <f t="shared" ref="G172:H172" si="69">G173+G174+G175+G176+G177</f>
        <v>3322.2159999999999</v>
      </c>
      <c r="H172" s="9">
        <f t="shared" si="69"/>
        <v>3165.2159999999999</v>
      </c>
      <c r="I172" s="12">
        <f t="shared" si="48"/>
        <v>17922.831999999999</v>
      </c>
    </row>
    <row r="173" spans="1:12" s="2" customFormat="1" ht="22.9" customHeight="1">
      <c r="A173" s="21" t="s">
        <v>62</v>
      </c>
      <c r="B173" s="38"/>
      <c r="C173" s="13" t="s">
        <v>28</v>
      </c>
      <c r="D173" s="15">
        <v>0</v>
      </c>
      <c r="E173" s="15">
        <v>4634.3999999999996</v>
      </c>
      <c r="F173" s="15">
        <v>3561.7</v>
      </c>
      <c r="G173" s="15">
        <v>3322.2159999999999</v>
      </c>
      <c r="H173" s="15">
        <v>3165.2159999999999</v>
      </c>
      <c r="I173" s="15">
        <f t="shared" si="48"/>
        <v>14683.531999999999</v>
      </c>
    </row>
    <row r="174" spans="1:12" s="2" customFormat="1" ht="22.5" customHeight="1">
      <c r="A174" s="45" t="s">
        <v>68</v>
      </c>
      <c r="B174" s="38"/>
      <c r="C174" s="13" t="s">
        <v>29</v>
      </c>
      <c r="D174" s="15">
        <v>0</v>
      </c>
      <c r="E174" s="15">
        <v>618.79999999999995</v>
      </c>
      <c r="F174" s="15">
        <v>748.6</v>
      </c>
      <c r="G174" s="15">
        <v>0</v>
      </c>
      <c r="H174" s="15">
        <v>0</v>
      </c>
      <c r="I174" s="15">
        <f t="shared" si="48"/>
        <v>1367.4</v>
      </c>
    </row>
    <row r="175" spans="1:12" s="2" customFormat="1" ht="22.9" customHeight="1">
      <c r="A175" s="46"/>
      <c r="B175" s="38"/>
      <c r="C175" s="13" t="s">
        <v>30</v>
      </c>
      <c r="D175" s="15">
        <v>0</v>
      </c>
      <c r="E175" s="15">
        <v>1734.7</v>
      </c>
      <c r="F175" s="15">
        <v>137.19999999999999</v>
      </c>
      <c r="G175" s="15">
        <v>0</v>
      </c>
      <c r="H175" s="15">
        <v>0</v>
      </c>
      <c r="I175" s="15">
        <f t="shared" si="48"/>
        <v>1871.9</v>
      </c>
    </row>
    <row r="176" spans="1:12" s="2" customFormat="1" ht="22.9" customHeight="1">
      <c r="A176" s="16"/>
      <c r="B176" s="38"/>
      <c r="C176" s="13" t="s">
        <v>31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f t="shared" si="48"/>
        <v>0</v>
      </c>
    </row>
    <row r="177" spans="1:9" s="2" customFormat="1" ht="22.9" customHeight="1">
      <c r="A177" s="16"/>
      <c r="B177" s="39"/>
      <c r="C177" s="13" t="s">
        <v>32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f t="shared" si="48"/>
        <v>0</v>
      </c>
    </row>
    <row r="178" spans="1:9" s="2" customFormat="1" ht="22.9" customHeight="1">
      <c r="A178" s="34" t="s">
        <v>69</v>
      </c>
      <c r="B178" s="34" t="s">
        <v>58</v>
      </c>
      <c r="C178" s="19" t="s">
        <v>21</v>
      </c>
      <c r="D178" s="12">
        <f>D179+D180+D181+D182+D183</f>
        <v>0</v>
      </c>
      <c r="E178" s="12">
        <f>E179+E180+E181+E182+E183</f>
        <v>0</v>
      </c>
      <c r="F178" s="12">
        <v>1775</v>
      </c>
      <c r="G178" s="12">
        <f>G179+G180+G181+G182+G183</f>
        <v>0</v>
      </c>
      <c r="H178" s="12">
        <f>H179+H180+H181+H182+H183</f>
        <v>0</v>
      </c>
      <c r="I178" s="12">
        <f t="shared" si="48"/>
        <v>1775</v>
      </c>
    </row>
    <row r="179" spans="1:9" s="2" customFormat="1" ht="22.9" customHeight="1">
      <c r="A179" s="38"/>
      <c r="B179" s="38"/>
      <c r="C179" s="13" t="s">
        <v>28</v>
      </c>
      <c r="D179" s="15">
        <v>0</v>
      </c>
      <c r="E179" s="15">
        <v>0</v>
      </c>
      <c r="F179" s="15">
        <v>177.5</v>
      </c>
      <c r="G179" s="15">
        <v>0</v>
      </c>
      <c r="H179" s="15">
        <v>0</v>
      </c>
      <c r="I179" s="15">
        <f t="shared" si="48"/>
        <v>177.5</v>
      </c>
    </row>
    <row r="180" spans="1:9" s="2" customFormat="1" ht="22.9" customHeight="1">
      <c r="A180" s="38"/>
      <c r="B180" s="38"/>
      <c r="C180" s="13" t="s">
        <v>29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f t="shared" si="48"/>
        <v>0</v>
      </c>
    </row>
    <row r="181" spans="1:9" s="2" customFormat="1" ht="22.9" customHeight="1">
      <c r="A181" s="38"/>
      <c r="B181" s="38"/>
      <c r="C181" s="13" t="s">
        <v>30</v>
      </c>
      <c r="D181" s="15">
        <v>0</v>
      </c>
      <c r="E181" s="15">
        <v>0</v>
      </c>
      <c r="F181" s="15">
        <v>1597.5</v>
      </c>
      <c r="G181" s="15">
        <v>0</v>
      </c>
      <c r="H181" s="15">
        <v>0</v>
      </c>
      <c r="I181" s="15">
        <f t="shared" si="48"/>
        <v>1597.5</v>
      </c>
    </row>
    <row r="182" spans="1:9" s="2" customFormat="1" ht="22.9" customHeight="1">
      <c r="A182" s="38"/>
      <c r="B182" s="38"/>
      <c r="C182" s="13" t="s">
        <v>31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f t="shared" si="48"/>
        <v>0</v>
      </c>
    </row>
    <row r="183" spans="1:9" s="2" customFormat="1" ht="22.9" customHeight="1">
      <c r="A183" s="39"/>
      <c r="B183" s="39"/>
      <c r="C183" s="13" t="s">
        <v>32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f t="shared" si="48"/>
        <v>0</v>
      </c>
    </row>
    <row r="184" spans="1:9" s="2" customFormat="1" ht="22.9" customHeight="1">
      <c r="A184" s="21" t="s">
        <v>63</v>
      </c>
      <c r="B184" s="34" t="s">
        <v>58</v>
      </c>
      <c r="C184" s="19" t="s">
        <v>21</v>
      </c>
      <c r="D184" s="12">
        <f>D185+D186+D187+D188+D189</f>
        <v>1619.3000000000002</v>
      </c>
      <c r="E184" s="12">
        <f>E185+E186+E187+E188+E189</f>
        <v>0</v>
      </c>
      <c r="F184" s="12">
        <f>F185+F186+F187+F188+F189</f>
        <v>0</v>
      </c>
      <c r="G184" s="12">
        <v>0</v>
      </c>
      <c r="H184" s="12">
        <f t="shared" ref="H184" si="70">H185+H186+H187+H188+H189</f>
        <v>0</v>
      </c>
      <c r="I184" s="12">
        <f>D184+E184+F184+G184+H184</f>
        <v>1619.3000000000002</v>
      </c>
    </row>
    <row r="185" spans="1:9" s="2" customFormat="1" ht="22.9" customHeight="1">
      <c r="A185" s="38" t="s">
        <v>64</v>
      </c>
      <c r="B185" s="38"/>
      <c r="C185" s="13" t="s">
        <v>28</v>
      </c>
      <c r="D185" s="15">
        <v>32.4</v>
      </c>
      <c r="E185" s="15">
        <v>0</v>
      </c>
      <c r="F185" s="15">
        <v>0</v>
      </c>
      <c r="G185" s="15">
        <v>0</v>
      </c>
      <c r="H185" s="15">
        <v>0</v>
      </c>
      <c r="I185" s="15">
        <f>D185+E185+F185+G185+H185</f>
        <v>32.4</v>
      </c>
    </row>
    <row r="186" spans="1:9" s="2" customFormat="1" ht="22.9" customHeight="1">
      <c r="A186" s="38"/>
      <c r="B186" s="38"/>
      <c r="C186" s="13" t="s">
        <v>29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f t="shared" ref="I186:I201" si="71">D186+E186+F186+G186+H186</f>
        <v>0</v>
      </c>
    </row>
    <row r="187" spans="1:9" s="2" customFormat="1" ht="22.9" customHeight="1">
      <c r="A187" s="38"/>
      <c r="B187" s="38"/>
      <c r="C187" s="13" t="s">
        <v>30</v>
      </c>
      <c r="D187" s="15">
        <v>1586.9</v>
      </c>
      <c r="E187" s="15">
        <v>0</v>
      </c>
      <c r="F187" s="15">
        <v>0</v>
      </c>
      <c r="G187" s="15">
        <v>0</v>
      </c>
      <c r="H187" s="15">
        <v>0</v>
      </c>
      <c r="I187" s="15">
        <f t="shared" si="71"/>
        <v>1586.9</v>
      </c>
    </row>
    <row r="188" spans="1:9" s="2" customFormat="1" ht="22.9" customHeight="1">
      <c r="A188" s="38"/>
      <c r="B188" s="38"/>
      <c r="C188" s="13" t="s">
        <v>31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f t="shared" si="71"/>
        <v>0</v>
      </c>
    </row>
    <row r="189" spans="1:9" s="2" customFormat="1" ht="22.9" customHeight="1">
      <c r="A189" s="39"/>
      <c r="B189" s="39"/>
      <c r="C189" s="13" t="s">
        <v>32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f t="shared" si="71"/>
        <v>0</v>
      </c>
    </row>
    <row r="190" spans="1:9" s="2" customFormat="1" ht="22.9" customHeight="1">
      <c r="A190" s="42" t="s">
        <v>65</v>
      </c>
      <c r="B190" s="34" t="s">
        <v>20</v>
      </c>
      <c r="C190" s="11" t="s">
        <v>21</v>
      </c>
      <c r="D190" s="12">
        <f>D191+D192+D193+D194+D195</f>
        <v>0</v>
      </c>
      <c r="E190" s="12">
        <f>E191+E192+E193+E194+E195</f>
        <v>0</v>
      </c>
      <c r="F190" s="12">
        <f>F191+F192+F193+F194+F195</f>
        <v>0</v>
      </c>
      <c r="G190" s="12">
        <f>G191+G192+G193+G194+G195</f>
        <v>0</v>
      </c>
      <c r="H190" s="12">
        <f>H191+H192+H193+H194+H195</f>
        <v>0</v>
      </c>
      <c r="I190" s="12">
        <f t="shared" si="71"/>
        <v>0</v>
      </c>
    </row>
    <row r="191" spans="1:9" s="2" customFormat="1" ht="22.9" customHeight="1">
      <c r="A191" s="43"/>
      <c r="B191" s="35"/>
      <c r="C191" s="11" t="s">
        <v>28</v>
      </c>
      <c r="D191" s="12">
        <v>0</v>
      </c>
      <c r="E191" s="12">
        <v>0</v>
      </c>
      <c r="F191" s="12">
        <v>0</v>
      </c>
      <c r="G191" s="12">
        <f>G197+G203</f>
        <v>0</v>
      </c>
      <c r="H191" s="12">
        <f>H197+H203</f>
        <v>0</v>
      </c>
      <c r="I191" s="12">
        <f t="shared" si="71"/>
        <v>0</v>
      </c>
    </row>
    <row r="192" spans="1:9" s="2" customFormat="1" ht="22.9" customHeight="1">
      <c r="A192" s="43"/>
      <c r="B192" s="35"/>
      <c r="C192" s="11" t="s">
        <v>29</v>
      </c>
      <c r="D192" s="12">
        <f t="shared" ref="D192:H195" si="72">D198+D204</f>
        <v>0</v>
      </c>
      <c r="E192" s="12">
        <f t="shared" si="72"/>
        <v>0</v>
      </c>
      <c r="F192" s="12">
        <v>0</v>
      </c>
      <c r="G192" s="12">
        <f t="shared" si="72"/>
        <v>0</v>
      </c>
      <c r="H192" s="12">
        <f t="shared" si="72"/>
        <v>0</v>
      </c>
      <c r="I192" s="12">
        <f t="shared" si="71"/>
        <v>0</v>
      </c>
    </row>
    <row r="193" spans="1:9" s="2" customFormat="1" ht="22.9" customHeight="1">
      <c r="A193" s="43"/>
      <c r="B193" s="35"/>
      <c r="C193" s="11" t="s">
        <v>30</v>
      </c>
      <c r="D193" s="12">
        <f t="shared" si="72"/>
        <v>0</v>
      </c>
      <c r="E193" s="12">
        <f t="shared" si="72"/>
        <v>0</v>
      </c>
      <c r="F193" s="12">
        <f>F199+F205</f>
        <v>0</v>
      </c>
      <c r="G193" s="12">
        <f t="shared" si="72"/>
        <v>0</v>
      </c>
      <c r="H193" s="12">
        <f t="shared" si="72"/>
        <v>0</v>
      </c>
      <c r="I193" s="12">
        <f t="shared" si="71"/>
        <v>0</v>
      </c>
    </row>
    <row r="194" spans="1:9" s="2" customFormat="1" ht="22.9" customHeight="1">
      <c r="A194" s="43"/>
      <c r="B194" s="35"/>
      <c r="C194" s="11" t="s">
        <v>31</v>
      </c>
      <c r="D194" s="12">
        <f t="shared" si="72"/>
        <v>0</v>
      </c>
      <c r="E194" s="12">
        <f t="shared" si="72"/>
        <v>0</v>
      </c>
      <c r="F194" s="12">
        <f t="shared" si="72"/>
        <v>0</v>
      </c>
      <c r="G194" s="12">
        <f t="shared" si="72"/>
        <v>0</v>
      </c>
      <c r="H194" s="12">
        <f t="shared" si="72"/>
        <v>0</v>
      </c>
      <c r="I194" s="12">
        <f t="shared" si="71"/>
        <v>0</v>
      </c>
    </row>
    <row r="195" spans="1:9" s="2" customFormat="1" ht="22.9" customHeight="1">
      <c r="A195" s="44"/>
      <c r="B195" s="36"/>
      <c r="C195" s="11" t="s">
        <v>32</v>
      </c>
      <c r="D195" s="12">
        <f t="shared" si="72"/>
        <v>0</v>
      </c>
      <c r="E195" s="12">
        <f t="shared" si="72"/>
        <v>0</v>
      </c>
      <c r="F195" s="12">
        <f t="shared" si="72"/>
        <v>0</v>
      </c>
      <c r="G195" s="12">
        <f t="shared" si="72"/>
        <v>0</v>
      </c>
      <c r="H195" s="12">
        <f t="shared" si="72"/>
        <v>0</v>
      </c>
      <c r="I195" s="12">
        <f t="shared" si="71"/>
        <v>0</v>
      </c>
    </row>
    <row r="196" spans="1:9" s="2" customFormat="1" ht="22.9" customHeight="1">
      <c r="A196" s="37" t="s">
        <v>66</v>
      </c>
      <c r="B196" s="34" t="s">
        <v>20</v>
      </c>
      <c r="C196" s="19" t="s">
        <v>21</v>
      </c>
      <c r="D196" s="12">
        <f>D197+D198+D199+D200+D201</f>
        <v>0</v>
      </c>
      <c r="E196" s="12">
        <f>E197+E198+E199+E200+E201</f>
        <v>0</v>
      </c>
      <c r="F196" s="12">
        <f t="shared" ref="F196:I196" si="73">F197+F198+F199+F200+F201</f>
        <v>0</v>
      </c>
      <c r="G196" s="12">
        <f t="shared" si="73"/>
        <v>0</v>
      </c>
      <c r="H196" s="12">
        <f t="shared" si="73"/>
        <v>0</v>
      </c>
      <c r="I196" s="12">
        <f t="shared" si="73"/>
        <v>0</v>
      </c>
    </row>
    <row r="197" spans="1:9" s="2" customFormat="1" ht="22.9" customHeight="1">
      <c r="A197" s="35"/>
      <c r="B197" s="35"/>
      <c r="C197" s="13" t="s">
        <v>28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f>D197+E197+F197+G197+H197</f>
        <v>0</v>
      </c>
    </row>
    <row r="198" spans="1:9" s="2" customFormat="1" ht="22.9" customHeight="1">
      <c r="A198" s="35"/>
      <c r="B198" s="35"/>
      <c r="C198" s="13" t="s">
        <v>29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f>D198+E198+F198+G198+H198</f>
        <v>0</v>
      </c>
    </row>
    <row r="199" spans="1:9" s="2" customFormat="1" ht="22.9" customHeight="1">
      <c r="A199" s="35"/>
      <c r="B199" s="35"/>
      <c r="C199" s="13" t="s">
        <v>30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f t="shared" si="71"/>
        <v>0</v>
      </c>
    </row>
    <row r="200" spans="1:9" s="2" customFormat="1" ht="22.9" customHeight="1">
      <c r="A200" s="35"/>
      <c r="B200" s="35"/>
      <c r="C200" s="13" t="s">
        <v>31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f t="shared" si="71"/>
        <v>0</v>
      </c>
    </row>
    <row r="201" spans="1:9" s="2" customFormat="1" ht="22.9" customHeight="1">
      <c r="A201" s="36"/>
      <c r="B201" s="36"/>
      <c r="C201" s="13" t="s">
        <v>32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f t="shared" si="71"/>
        <v>0</v>
      </c>
    </row>
    <row r="202" spans="1:9" s="2" customFormat="1" ht="22.9" customHeight="1">
      <c r="A202" s="37" t="s">
        <v>67</v>
      </c>
      <c r="B202" s="34" t="s">
        <v>20</v>
      </c>
      <c r="C202" s="19" t="s">
        <v>21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</row>
    <row r="203" spans="1:9" s="2" customFormat="1" ht="22.9" customHeight="1">
      <c r="A203" s="35"/>
      <c r="B203" s="35"/>
      <c r="C203" s="13" t="s">
        <v>28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</row>
    <row r="204" spans="1:9" s="2" customFormat="1" ht="22.9" customHeight="1">
      <c r="A204" s="35"/>
      <c r="B204" s="35"/>
      <c r="C204" s="13" t="s">
        <v>29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</row>
    <row r="205" spans="1:9" s="2" customFormat="1" ht="22.9" customHeight="1">
      <c r="A205" s="35"/>
      <c r="B205" s="35"/>
      <c r="C205" s="13" t="s">
        <v>30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</row>
    <row r="206" spans="1:9" s="2" customFormat="1" ht="22.9" customHeight="1">
      <c r="A206" s="35"/>
      <c r="B206" s="35"/>
      <c r="C206" s="13" t="s">
        <v>31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</row>
    <row r="207" spans="1:9" s="2" customFormat="1" ht="22.9" customHeight="1">
      <c r="A207" s="36"/>
      <c r="B207" s="36"/>
      <c r="C207" s="13" t="s">
        <v>32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</row>
  </sheetData>
  <mergeCells count="68">
    <mergeCell ref="B190:B195"/>
    <mergeCell ref="B196:B201"/>
    <mergeCell ref="B202:B207"/>
    <mergeCell ref="C13:C14"/>
    <mergeCell ref="A1:I2"/>
    <mergeCell ref="A9:I11"/>
    <mergeCell ref="B160:B165"/>
    <mergeCell ref="B166:B171"/>
    <mergeCell ref="B172:B177"/>
    <mergeCell ref="B178:B183"/>
    <mergeCell ref="B184:B189"/>
    <mergeCell ref="B130:B135"/>
    <mergeCell ref="B136:B141"/>
    <mergeCell ref="B142:B147"/>
    <mergeCell ref="B148:B153"/>
    <mergeCell ref="B154:B159"/>
    <mergeCell ref="B100:B105"/>
    <mergeCell ref="B106:B111"/>
    <mergeCell ref="B112:B117"/>
    <mergeCell ref="B118:B123"/>
    <mergeCell ref="B124:B129"/>
    <mergeCell ref="A202:A207"/>
    <mergeCell ref="B13:B14"/>
    <mergeCell ref="B16:B21"/>
    <mergeCell ref="B22:B27"/>
    <mergeCell ref="B28:B33"/>
    <mergeCell ref="B34:B39"/>
    <mergeCell ref="B40:B45"/>
    <mergeCell ref="B46:B51"/>
    <mergeCell ref="B52:B57"/>
    <mergeCell ref="B58:B63"/>
    <mergeCell ref="B64:B69"/>
    <mergeCell ref="B70:B75"/>
    <mergeCell ref="B76:B81"/>
    <mergeCell ref="B82:B87"/>
    <mergeCell ref="B88:B93"/>
    <mergeCell ref="B94:B99"/>
    <mergeCell ref="A166:A171"/>
    <mergeCell ref="A178:A183"/>
    <mergeCell ref="A185:A189"/>
    <mergeCell ref="A190:A195"/>
    <mergeCell ref="A196:A201"/>
    <mergeCell ref="A174:A175"/>
    <mergeCell ref="A136:A141"/>
    <mergeCell ref="A142:A147"/>
    <mergeCell ref="A148:A153"/>
    <mergeCell ref="A154:A159"/>
    <mergeCell ref="A160:A165"/>
    <mergeCell ref="A94:A99"/>
    <mergeCell ref="A106:A111"/>
    <mergeCell ref="A118:A123"/>
    <mergeCell ref="A124:A129"/>
    <mergeCell ref="A130:A135"/>
    <mergeCell ref="A64:A69"/>
    <mergeCell ref="A70:A75"/>
    <mergeCell ref="A76:A81"/>
    <mergeCell ref="A82:A87"/>
    <mergeCell ref="A88:A93"/>
    <mergeCell ref="A34:A39"/>
    <mergeCell ref="A40:A45"/>
    <mergeCell ref="A46:A51"/>
    <mergeCell ref="A52:A57"/>
    <mergeCell ref="A58:A63"/>
    <mergeCell ref="D13:I13"/>
    <mergeCell ref="A13:A14"/>
    <mergeCell ref="A16:A21"/>
    <mergeCell ref="A22:A27"/>
    <mergeCell ref="A28:A33"/>
  </mergeCells>
  <pageMargins left="0.118110236220472" right="0.118110236220472" top="0.74803149606299202" bottom="0.74803149606299202" header="0.31496062992126" footer="0.31496062992126"/>
  <pageSetup paperSize="9" scale="60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Элемент</dc:creator>
  <cp:lastModifiedBy>Элемент</cp:lastModifiedBy>
  <cp:lastPrinted>2026-07-02T08:23:06Z</cp:lastPrinted>
  <dcterms:created xsi:type="dcterms:W3CDTF">2015-06-05T18:19:00Z</dcterms:created>
  <dcterms:modified xsi:type="dcterms:W3CDTF">2026-07-02T08:25:55Z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AEFB14EE198F4343A08DC73FF7851FBD_13</vt:lpwstr>
  </property>
  <property fmtid="{D5CDD505-2E9C-101B-9397-08002B2CF9AE}" pid="3" name="KSOProductBuildVer">
    <vt:lpwstr>1049-12.2.0.18911</vt:lpwstr>
  </property>
</Properties>
</file>