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ЗА 1 КВ 25Г\ПРИЛОЖЕНИЕ 1\"/>
    </mc:Choice>
  </mc:AlternateContent>
  <xr:revisionPtr revIDLastSave="0" documentId="13_ncr:1_{40FAC306-A21D-4A5F-9F3D-269CCF2FC24A}" xr6:coauthVersionLast="47" xr6:coauthVersionMax="47" xr10:uidLastSave="{00000000-0000-0000-0000-000000000000}"/>
  <bookViews>
    <workbookView xWindow="-120" yWindow="-120" windowWidth="29040" windowHeight="15840" xr2:uid="{EF6F6A4F-92EB-41A7-B500-9873A699B080}"/>
  </bookViews>
  <sheets>
    <sheet name="ДЧБ" sheetId="1" r:id="rId1"/>
  </sheets>
  <definedNames>
    <definedName name="APPT" localSheetId="0">ДЧБ!$A$19</definedName>
    <definedName name="FIO" localSheetId="0">ДЧБ!$F$19</definedName>
    <definedName name="LAST_CELL" localSheetId="0">ДЧБ!#REF!</definedName>
    <definedName name="SIGN" localSheetId="0">ДЧБ!$A$19:$H$20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E41" i="1"/>
  <c r="G41" i="1" s="1"/>
  <c r="C41" i="1"/>
  <c r="D11" i="1"/>
  <c r="D12" i="1"/>
  <c r="E12" i="1"/>
  <c r="E11" i="1" s="1"/>
  <c r="G11" i="1" s="1"/>
  <c r="C12" i="1"/>
  <c r="C11" i="1" s="1"/>
  <c r="D30" i="1"/>
  <c r="G30" i="1" s="1"/>
  <c r="E30" i="1"/>
  <c r="C30" i="1"/>
  <c r="F30" i="1"/>
  <c r="C29" i="1"/>
  <c r="E29" i="1"/>
  <c r="F13" i="1"/>
  <c r="G13" i="1"/>
  <c r="F14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31" i="1"/>
  <c r="G31" i="1"/>
  <c r="F32" i="1"/>
  <c r="G32" i="1"/>
  <c r="F33" i="1"/>
  <c r="F34" i="1"/>
  <c r="F35" i="1"/>
  <c r="G35" i="1"/>
  <c r="F36" i="1"/>
  <c r="F37" i="1"/>
  <c r="G37" i="1"/>
  <c r="F38" i="1"/>
  <c r="G38" i="1"/>
  <c r="F39" i="1"/>
  <c r="G39" i="1"/>
  <c r="F40" i="1"/>
  <c r="G40" i="1"/>
  <c r="F41" i="1" l="1"/>
  <c r="G12" i="1"/>
  <c r="F12" i="1"/>
  <c r="D29" i="1"/>
  <c r="G29" i="1"/>
  <c r="F29" i="1"/>
  <c r="F11" i="1"/>
</calcChain>
</file>

<file path=xl/sharedStrings.xml><?xml version="1.0" encoding="utf-8"?>
<sst xmlns="http://schemas.openxmlformats.org/spreadsheetml/2006/main" count="73" uniqueCount="72">
  <si>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</si>
  <si>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</si>
  <si>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</si>
  <si>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</si>
  <si>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</si>
  <si>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</si>
  <si>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</si>
  <si>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</si>
  <si>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</si>
  <si>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1.01.02210.01.0000.110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</si>
  <si>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</si>
  <si>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</si>
  <si>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</si>
  <si>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</si>
  <si>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</si>
  <si>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</si>
  <si>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</si>
  <si>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</si>
  <si>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</si>
  <si>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</si>
  <si>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</si>
  <si>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</si>
  <si>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</si>
  <si>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</si>
  <si>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</si>
  <si>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</si>
  <si>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</si>
  <si>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</si>
  <si>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</si>
  <si>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</si>
  <si>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</si>
  <si>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</si>
  <si>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</si>
  <si>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</si>
  <si>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</si>
  <si>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</si>
  <si>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</si>
  <si>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</si>
  <si>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</si>
  <si>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</si>
  <si>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</si>
  <si>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</si>
  <si>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</si>
  <si>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</si>
  <si>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</si>
  <si>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</si>
  <si>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</si>
  <si>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</si>
  <si>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</si>
  <si>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</si>
  <si>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</si>
  <si>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</si>
  <si>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2.02.40014.00.0000.150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</si>
  <si>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</si>
  <si>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2.02.49999.00.0000.150</t>
  </si>
  <si>
    <t>Прочие межбюджетные трансферты, передаваемые бюджетам</t>
  </si>
  <si>
    <t>Итого</t>
  </si>
  <si>
    <t>план 2025г</t>
  </si>
  <si>
    <t>план 1 кв. 2025г</t>
  </si>
  <si>
    <t>кассовое исполнение на 01.04.2025</t>
  </si>
  <si>
    <t>выполнение плана в %</t>
  </si>
  <si>
    <t>к год.назнач.</t>
  </si>
  <si>
    <t>к кв.назнач.</t>
  </si>
  <si>
    <t>НАЛОГОВЫЕ И НЕНАЛОГОВЫЕ ДОХОДЫ</t>
  </si>
  <si>
    <t xml:space="preserve"> Приложение №1</t>
  </si>
  <si>
    <t>к информации об исполнении бюджета</t>
  </si>
  <si>
    <t>за 1 квартал 2025 года</t>
  </si>
  <si>
    <t>Едогонского муниципального образования</t>
  </si>
  <si>
    <t xml:space="preserve">               Отчет об исполнении бюджета Едогонского муниципального образования по доходам за 1 квартал 2025 года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</si>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</sst>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166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 wrapText="1"/>
    </xf>
    <xf numFmtId="4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2763-5B2D-41CF-9CFC-F15E7ADFCED5}">
  <sheetPr>
    <outlinePr summaryBelow="0"/>
  </sheetPr>
  <dimension ref="A1:J45"/>
  <sheetViews>
    <sheetView showGridLines="0" tabSelected="1" zoomScaleNormal="100" workbookViewId="0">
      <selection activeCell="C41" sqref="C41:E41"/>
    </sheetView>
  </sheetViews>
  <sheetFormatPr defaultRowHeight="12.75" customHeight="1" outlineLevelRow="1" x14ac:dyDescent="0.2"/>
  <cols>
    <col min="1" max="1" width="20.85546875" customWidth="1"/>
    <col min="2" max="2" width="78.28515625" customWidth="1"/>
    <col min="3" max="3" width="13.28515625" customWidth="1"/>
    <col min="4" max="4" width="15.42578125" customWidth="1"/>
    <col min="5" max="5" width="16.7109375" customWidth="1"/>
    <col min="6" max="7" width="13.140625" customWidth="1"/>
    <col min="8" max="10" width="9.140625" customWidth="1"/>
  </cols>
  <sheetData>
    <row r="1" spans="1:10" ht="15.75" x14ac:dyDescent="0.25">
      <c r="A1" s="9"/>
      <c r="B1" s="9"/>
      <c r="C1" s="9"/>
      <c r="D1" s="9"/>
      <c r="E1" s="9"/>
      <c r="F1" s="9"/>
      <c r="G1" s="21" t="s">
        <v>64</v>
      </c>
      <c r="H1" s="3"/>
      <c r="I1" s="2"/>
      <c r="J1" s="2"/>
    </row>
    <row r="2" spans="1:10" ht="15.75" x14ac:dyDescent="0.25">
      <c r="A2" s="4"/>
      <c r="B2" s="4"/>
      <c r="C2" s="4"/>
      <c r="D2" s="4"/>
      <c r="E2" s="4"/>
      <c r="F2" s="4"/>
      <c r="G2" s="21" t="s">
        <v>65</v>
      </c>
      <c r="H2" s="4"/>
      <c r="I2" s="4"/>
      <c r="J2" s="4"/>
    </row>
    <row r="3" spans="1:10" ht="15.75" x14ac:dyDescent="0.25">
      <c r="A3" s="4"/>
      <c r="B3" s="4"/>
      <c r="C3" s="4"/>
      <c r="D3" s="4"/>
      <c r="E3" s="4"/>
      <c r="G3" s="21" t="s">
        <v>67</v>
      </c>
    </row>
    <row r="4" spans="1:10" ht="12.75" customHeight="1" x14ac:dyDescent="0.25">
      <c r="A4" s="4"/>
      <c r="B4" s="4"/>
      <c r="C4" s="4"/>
      <c r="D4" s="4"/>
      <c r="E4" s="4"/>
      <c r="G4" s="21" t="s">
        <v>66</v>
      </c>
    </row>
    <row r="5" spans="1:10" x14ac:dyDescent="0.2">
      <c r="A5" s="4"/>
      <c r="B5" s="4"/>
      <c r="C5" s="4"/>
      <c r="D5" s="4"/>
      <c r="E5" s="4"/>
    </row>
    <row r="6" spans="1:10" ht="18.75" x14ac:dyDescent="0.3">
      <c r="A6" s="26" t="s">
        <v>68</v>
      </c>
      <c r="B6" s="26"/>
      <c r="C6" s="26"/>
      <c r="D6" s="26"/>
      <c r="E6" s="26"/>
      <c r="F6" s="26"/>
      <c r="G6" s="26"/>
    </row>
    <row r="7" spans="1:10" x14ac:dyDescent="0.2">
      <c r="A7" s="4"/>
      <c r="B7" s="4"/>
      <c r="C7" s="4"/>
      <c r="D7" s="4"/>
      <c r="E7" s="4"/>
    </row>
    <row r="8" spans="1:10" x14ac:dyDescent="0.2">
      <c r="A8" s="1" t="s">
        <v>0</v>
      </c>
      <c r="B8" s="1"/>
      <c r="C8" s="1"/>
      <c r="D8" s="1"/>
      <c r="E8" s="1"/>
      <c r="F8" s="1"/>
      <c r="G8" s="1"/>
      <c r="H8" s="1"/>
      <c r="I8" s="1"/>
      <c r="J8" s="1"/>
    </row>
    <row r="9" spans="1:10" ht="12.75" customHeight="1" x14ac:dyDescent="0.2">
      <c r="A9" s="27" t="s">
        <v>1</v>
      </c>
      <c r="B9" s="27" t="s">
        <v>2</v>
      </c>
      <c r="C9" s="27" t="s">
        <v>57</v>
      </c>
      <c r="D9" s="27" t="s">
        <v>58</v>
      </c>
      <c r="E9" s="27" t="s">
        <v>59</v>
      </c>
      <c r="F9" s="28" t="s">
        <v>60</v>
      </c>
      <c r="G9" s="28"/>
      <c r="H9" s="1"/>
      <c r="I9" s="1"/>
      <c r="J9" s="1"/>
    </row>
    <row r="10" spans="1:10" ht="30" customHeight="1" x14ac:dyDescent="0.2">
      <c r="A10" s="27"/>
      <c r="B10" s="27"/>
      <c r="C10" s="27"/>
      <c r="D10" s="27"/>
      <c r="E10" s="27"/>
      <c r="F10" s="5" t="s">
        <v>61</v>
      </c>
      <c r="G10" s="5" t="s">
        <v>62</v>
      </c>
    </row>
    <row r="11" spans="1:10" ht="12.75" customHeight="1" x14ac:dyDescent="0.2">
      <c r="A11" s="25" t="s">
        <v>63</v>
      </c>
      <c r="B11" s="25"/>
      <c r="C11" s="7">
        <f>C12+C16+C18+C20+C23+C25+C27</f>
        <v>621200</v>
      </c>
      <c r="D11" s="7">
        <f>D12+D16+D18+D20+D23+D25+D27</f>
        <v>104487</v>
      </c>
      <c r="E11" s="7">
        <f t="shared" ref="D11:E11" si="0">E12+E16+E18+E20+E23+E25+E27</f>
        <v>104618.06</v>
      </c>
      <c r="F11" s="8">
        <f>E11/C11*100</f>
        <v>16.841284610431423</v>
      </c>
      <c r="G11" s="8">
        <f>E11/D11*100</f>
        <v>100.12543187190749</v>
      </c>
    </row>
    <row r="12" spans="1:10" x14ac:dyDescent="0.2">
      <c r="A12" s="6" t="s">
        <v>3</v>
      </c>
      <c r="B12" s="10" t="s">
        <v>4</v>
      </c>
      <c r="C12" s="7">
        <f>C13+C14+C15</f>
        <v>148500</v>
      </c>
      <c r="D12" s="7">
        <f t="shared" ref="D12:E12" si="1">D13+D14+D15</f>
        <v>37855</v>
      </c>
      <c r="E12" s="7">
        <f t="shared" si="1"/>
        <v>37929.58</v>
      </c>
      <c r="F12" s="8">
        <f t="shared" ref="F12:F41" si="2">E12/C12*100</f>
        <v>25.541804713804716</v>
      </c>
      <c r="G12" s="8">
        <f t="shared" ref="G12:G41" si="3">E12/D12*100</f>
        <v>100.19701492537314</v>
      </c>
    </row>
    <row r="13" spans="1:10" ht="114.75" outlineLevel="1" x14ac:dyDescent="0.2">
      <c r="A13" s="11" t="s">
        <v>5</v>
      </c>
      <c r="B13" s="12" t="s">
        <v>6</v>
      </c>
      <c r="C13" s="13">
        <v>144600</v>
      </c>
      <c r="D13" s="13">
        <v>37855</v>
      </c>
      <c r="E13" s="13">
        <v>28074.58</v>
      </c>
      <c r="F13" s="14">
        <f t="shared" si="2"/>
        <v>19.415338865836791</v>
      </c>
      <c r="G13" s="14">
        <f t="shared" si="3"/>
        <v>74.16346585655792</v>
      </c>
    </row>
    <row r="14" spans="1:10" ht="76.5" outlineLevel="1" x14ac:dyDescent="0.2">
      <c r="A14" s="11" t="s">
        <v>7</v>
      </c>
      <c r="B14" s="12" t="s">
        <v>8</v>
      </c>
      <c r="C14" s="13">
        <v>3900</v>
      </c>
      <c r="D14" s="13">
        <v>0</v>
      </c>
      <c r="E14" s="13">
        <v>0</v>
      </c>
      <c r="F14" s="14">
        <f t="shared" si="2"/>
        <v>0</v>
      </c>
      <c r="G14" s="14"/>
    </row>
    <row r="15" spans="1:10" ht="38.25" outlineLevel="1" x14ac:dyDescent="0.2">
      <c r="A15" s="11" t="s">
        <v>9</v>
      </c>
      <c r="B15" s="15" t="s">
        <v>10</v>
      </c>
      <c r="C15" s="13">
        <v>0</v>
      </c>
      <c r="D15" s="13">
        <v>0</v>
      </c>
      <c r="E15" s="13">
        <v>9855</v>
      </c>
      <c r="F15" s="14"/>
      <c r="G15" s="14"/>
    </row>
    <row r="16" spans="1:10" x14ac:dyDescent="0.2">
      <c r="A16" s="6" t="s">
        <v>11</v>
      </c>
      <c r="B16" s="10" t="s">
        <v>12</v>
      </c>
      <c r="C16" s="7">
        <v>12000</v>
      </c>
      <c r="D16" s="7">
        <v>25</v>
      </c>
      <c r="E16" s="7">
        <v>25.09</v>
      </c>
      <c r="F16" s="8">
        <f t="shared" si="2"/>
        <v>0.20908333333333334</v>
      </c>
      <c r="G16" s="8">
        <f t="shared" si="3"/>
        <v>100.36</v>
      </c>
    </row>
    <row r="17" spans="1:7" outlineLevel="1" x14ac:dyDescent="0.2">
      <c r="A17" s="11" t="s">
        <v>13</v>
      </c>
      <c r="B17" s="15" t="s">
        <v>12</v>
      </c>
      <c r="C17" s="13">
        <v>12000</v>
      </c>
      <c r="D17" s="13">
        <v>25</v>
      </c>
      <c r="E17" s="13">
        <v>25.09</v>
      </c>
      <c r="F17" s="14">
        <f t="shared" si="2"/>
        <v>0.20908333333333334</v>
      </c>
      <c r="G17" s="14">
        <f t="shared" si="3"/>
        <v>100.36</v>
      </c>
    </row>
    <row r="18" spans="1:7" x14ac:dyDescent="0.2">
      <c r="A18" s="6" t="s">
        <v>14</v>
      </c>
      <c r="B18" s="10" t="s">
        <v>15</v>
      </c>
      <c r="C18" s="7">
        <v>32000</v>
      </c>
      <c r="D18" s="7">
        <v>1600</v>
      </c>
      <c r="E18" s="7">
        <v>1626.76</v>
      </c>
      <c r="F18" s="8">
        <f t="shared" si="2"/>
        <v>5.0836249999999996</v>
      </c>
      <c r="G18" s="8">
        <f t="shared" si="3"/>
        <v>101.67250000000001</v>
      </c>
    </row>
    <row r="19" spans="1:7" ht="25.5" outlineLevel="1" x14ac:dyDescent="0.2">
      <c r="A19" s="11" t="s">
        <v>16</v>
      </c>
      <c r="B19" s="15" t="s">
        <v>17</v>
      </c>
      <c r="C19" s="13">
        <v>32000</v>
      </c>
      <c r="D19" s="13">
        <v>1600</v>
      </c>
      <c r="E19" s="13">
        <v>1626.76</v>
      </c>
      <c r="F19" s="14">
        <f t="shared" si="2"/>
        <v>5.0836249999999996</v>
      </c>
      <c r="G19" s="14">
        <f t="shared" si="3"/>
        <v>101.67250000000001</v>
      </c>
    </row>
    <row r="20" spans="1:7" x14ac:dyDescent="0.2">
      <c r="A20" s="6" t="s">
        <v>18</v>
      </c>
      <c r="B20" s="10" t="s">
        <v>19</v>
      </c>
      <c r="C20" s="7">
        <v>387000</v>
      </c>
      <c r="D20" s="7">
        <v>46182</v>
      </c>
      <c r="E20" s="7">
        <v>46211.63</v>
      </c>
      <c r="F20" s="8">
        <f t="shared" si="2"/>
        <v>11.940989664082686</v>
      </c>
      <c r="G20" s="8">
        <f t="shared" si="3"/>
        <v>100.06415919622363</v>
      </c>
    </row>
    <row r="21" spans="1:7" outlineLevel="1" x14ac:dyDescent="0.2">
      <c r="A21" s="11" t="s">
        <v>20</v>
      </c>
      <c r="B21" s="15" t="s">
        <v>21</v>
      </c>
      <c r="C21" s="13">
        <v>180000</v>
      </c>
      <c r="D21" s="13">
        <v>34982</v>
      </c>
      <c r="E21" s="13">
        <v>34982</v>
      </c>
      <c r="F21" s="14">
        <f t="shared" si="2"/>
        <v>19.434444444444445</v>
      </c>
      <c r="G21" s="14">
        <f t="shared" si="3"/>
        <v>100</v>
      </c>
    </row>
    <row r="22" spans="1:7" outlineLevel="1" x14ac:dyDescent="0.2">
      <c r="A22" s="11" t="s">
        <v>22</v>
      </c>
      <c r="B22" s="15" t="s">
        <v>23</v>
      </c>
      <c r="C22" s="13">
        <v>207000</v>
      </c>
      <c r="D22" s="13">
        <v>11200</v>
      </c>
      <c r="E22" s="13">
        <v>11229.63</v>
      </c>
      <c r="F22" s="14">
        <f t="shared" si="2"/>
        <v>5.424942028985507</v>
      </c>
      <c r="G22" s="14">
        <f t="shared" si="3"/>
        <v>100.26455357142856</v>
      </c>
    </row>
    <row r="23" spans="1:7" ht="25.5" x14ac:dyDescent="0.2">
      <c r="A23" s="6" t="s">
        <v>24</v>
      </c>
      <c r="B23" s="10" t="s">
        <v>25</v>
      </c>
      <c r="C23" s="7">
        <v>4000</v>
      </c>
      <c r="D23" s="7">
        <v>2200</v>
      </c>
      <c r="E23" s="7">
        <v>2200</v>
      </c>
      <c r="F23" s="8">
        <f t="shared" si="2"/>
        <v>55.000000000000007</v>
      </c>
      <c r="G23" s="8">
        <f t="shared" si="3"/>
        <v>100</v>
      </c>
    </row>
    <row r="24" spans="1:7" ht="38.25" outlineLevel="1" x14ac:dyDescent="0.2">
      <c r="A24" s="11" t="s">
        <v>26</v>
      </c>
      <c r="B24" s="15" t="s">
        <v>27</v>
      </c>
      <c r="C24" s="13">
        <v>4000</v>
      </c>
      <c r="D24" s="13">
        <v>2200</v>
      </c>
      <c r="E24" s="13">
        <v>2200</v>
      </c>
      <c r="F24" s="14">
        <f t="shared" si="2"/>
        <v>55.000000000000007</v>
      </c>
      <c r="G24" s="14">
        <f t="shared" si="3"/>
        <v>100</v>
      </c>
    </row>
    <row r="25" spans="1:7" ht="51" x14ac:dyDescent="0.2">
      <c r="A25" s="6" t="s">
        <v>28</v>
      </c>
      <c r="B25" s="16" t="s">
        <v>29</v>
      </c>
      <c r="C25" s="7">
        <v>2700</v>
      </c>
      <c r="D25" s="7">
        <v>1625</v>
      </c>
      <c r="E25" s="7">
        <v>1625</v>
      </c>
      <c r="F25" s="8">
        <f t="shared" si="2"/>
        <v>60.185185185185183</v>
      </c>
      <c r="G25" s="8">
        <f t="shared" si="3"/>
        <v>100</v>
      </c>
    </row>
    <row r="26" spans="1:7" ht="51" outlineLevel="1" x14ac:dyDescent="0.2">
      <c r="A26" s="11" t="s">
        <v>30</v>
      </c>
      <c r="B26" s="12" t="s">
        <v>31</v>
      </c>
      <c r="C26" s="13">
        <v>2700</v>
      </c>
      <c r="D26" s="13">
        <v>1625</v>
      </c>
      <c r="E26" s="13">
        <v>1625</v>
      </c>
      <c r="F26" s="14">
        <f t="shared" si="2"/>
        <v>60.185185185185183</v>
      </c>
      <c r="G26" s="14">
        <f t="shared" si="3"/>
        <v>100</v>
      </c>
    </row>
    <row r="27" spans="1:7" x14ac:dyDescent="0.2">
      <c r="A27" s="6" t="s">
        <v>32</v>
      </c>
      <c r="B27" s="10" t="s">
        <v>33</v>
      </c>
      <c r="C27" s="7">
        <v>35000</v>
      </c>
      <c r="D27" s="7">
        <v>15000</v>
      </c>
      <c r="E27" s="7">
        <v>15000</v>
      </c>
      <c r="F27" s="8">
        <f t="shared" si="2"/>
        <v>42.857142857142854</v>
      </c>
      <c r="G27" s="8">
        <f t="shared" si="3"/>
        <v>100</v>
      </c>
    </row>
    <row r="28" spans="1:7" outlineLevel="1" x14ac:dyDescent="0.2">
      <c r="A28" s="11" t="s">
        <v>34</v>
      </c>
      <c r="B28" s="15" t="s">
        <v>35</v>
      </c>
      <c r="C28" s="13">
        <v>35000</v>
      </c>
      <c r="D28" s="13">
        <v>15000</v>
      </c>
      <c r="E28" s="13">
        <v>15000</v>
      </c>
      <c r="F28" s="14">
        <f t="shared" si="2"/>
        <v>42.857142857142854</v>
      </c>
      <c r="G28" s="14">
        <f t="shared" si="3"/>
        <v>100</v>
      </c>
    </row>
    <row r="29" spans="1:7" outlineLevel="1" x14ac:dyDescent="0.2">
      <c r="A29" s="25" t="s">
        <v>69</v>
      </c>
      <c r="B29" s="25"/>
      <c r="C29" s="7">
        <f>C30</f>
        <v>19405193</v>
      </c>
      <c r="D29" s="7">
        <f t="shared" ref="D29:E29" si="4">D30</f>
        <v>3939112.08</v>
      </c>
      <c r="E29" s="7">
        <f t="shared" si="4"/>
        <v>3939112.08</v>
      </c>
      <c r="F29" s="22">
        <f t="shared" si="2"/>
        <v>20.29926772694299</v>
      </c>
      <c r="G29" s="22">
        <f t="shared" si="3"/>
        <v>100</v>
      </c>
    </row>
    <row r="30" spans="1:7" outlineLevel="1" x14ac:dyDescent="0.2">
      <c r="A30" s="6" t="s">
        <v>70</v>
      </c>
      <c r="B30" s="23" t="s">
        <v>71</v>
      </c>
      <c r="C30" s="7">
        <f>C31+C33+C35+C38</f>
        <v>19405193</v>
      </c>
      <c r="D30" s="7">
        <f t="shared" ref="D30:E30" si="5">D31+D33+D35+D38</f>
        <v>3939112.08</v>
      </c>
      <c r="E30" s="7">
        <f t="shared" si="5"/>
        <v>3939112.08</v>
      </c>
      <c r="F30" s="22">
        <f t="shared" si="2"/>
        <v>20.29926772694299</v>
      </c>
      <c r="G30" s="22">
        <f t="shared" si="3"/>
        <v>100</v>
      </c>
    </row>
    <row r="31" spans="1:7" x14ac:dyDescent="0.2">
      <c r="A31" s="6" t="s">
        <v>36</v>
      </c>
      <c r="B31" s="10" t="s">
        <v>37</v>
      </c>
      <c r="C31" s="7">
        <v>15088800</v>
      </c>
      <c r="D31" s="7">
        <v>3608682</v>
      </c>
      <c r="E31" s="7">
        <v>3608682</v>
      </c>
      <c r="F31" s="8">
        <f t="shared" si="2"/>
        <v>23.916295530459678</v>
      </c>
      <c r="G31" s="8">
        <f t="shared" si="3"/>
        <v>100</v>
      </c>
    </row>
    <row r="32" spans="1:7" ht="25.5" outlineLevel="1" x14ac:dyDescent="0.2">
      <c r="A32" s="11" t="s">
        <v>38</v>
      </c>
      <c r="B32" s="15" t="s">
        <v>39</v>
      </c>
      <c r="C32" s="13">
        <v>15088800</v>
      </c>
      <c r="D32" s="13">
        <v>3608682</v>
      </c>
      <c r="E32" s="13">
        <v>3608682</v>
      </c>
      <c r="F32" s="14">
        <f t="shared" si="2"/>
        <v>23.916295530459678</v>
      </c>
      <c r="G32" s="14">
        <f t="shared" si="3"/>
        <v>100</v>
      </c>
    </row>
    <row r="33" spans="1:7" x14ac:dyDescent="0.2">
      <c r="A33" s="6" t="s">
        <v>40</v>
      </c>
      <c r="B33" s="10" t="s">
        <v>41</v>
      </c>
      <c r="C33" s="7">
        <v>1997500</v>
      </c>
      <c r="D33" s="7">
        <v>0</v>
      </c>
      <c r="E33" s="7">
        <v>0</v>
      </c>
      <c r="F33" s="8">
        <f t="shared" si="2"/>
        <v>0</v>
      </c>
      <c r="G33" s="8"/>
    </row>
    <row r="34" spans="1:7" outlineLevel="1" x14ac:dyDescent="0.2">
      <c r="A34" s="11" t="s">
        <v>42</v>
      </c>
      <c r="B34" s="15" t="s">
        <v>43</v>
      </c>
      <c r="C34" s="13">
        <v>1997500</v>
      </c>
      <c r="D34" s="13">
        <v>0</v>
      </c>
      <c r="E34" s="13">
        <v>0</v>
      </c>
      <c r="F34" s="14">
        <f t="shared" si="2"/>
        <v>0</v>
      </c>
      <c r="G34" s="14"/>
    </row>
    <row r="35" spans="1:7" x14ac:dyDescent="0.2">
      <c r="A35" s="6" t="s">
        <v>44</v>
      </c>
      <c r="B35" s="10" t="s">
        <v>45</v>
      </c>
      <c r="C35" s="7">
        <v>248900</v>
      </c>
      <c r="D35" s="7">
        <v>38073.08</v>
      </c>
      <c r="E35" s="7">
        <v>38073.08</v>
      </c>
      <c r="F35" s="8">
        <f t="shared" si="2"/>
        <v>15.296536761751709</v>
      </c>
      <c r="G35" s="8">
        <f t="shared" si="3"/>
        <v>100</v>
      </c>
    </row>
    <row r="36" spans="1:7" ht="25.5" outlineLevel="1" x14ac:dyDescent="0.2">
      <c r="A36" s="11" t="s">
        <v>46</v>
      </c>
      <c r="B36" s="15" t="s">
        <v>47</v>
      </c>
      <c r="C36" s="13">
        <v>700</v>
      </c>
      <c r="D36" s="13">
        <v>0</v>
      </c>
      <c r="E36" s="13">
        <v>0</v>
      </c>
      <c r="F36" s="14">
        <f t="shared" si="2"/>
        <v>0</v>
      </c>
      <c r="G36" s="14"/>
    </row>
    <row r="37" spans="1:7" ht="25.5" outlineLevel="1" x14ac:dyDescent="0.2">
      <c r="A37" s="11" t="s">
        <v>48</v>
      </c>
      <c r="B37" s="15" t="s">
        <v>49</v>
      </c>
      <c r="C37" s="13">
        <v>248200</v>
      </c>
      <c r="D37" s="13">
        <v>38073.08</v>
      </c>
      <c r="E37" s="13">
        <v>38073.08</v>
      </c>
      <c r="F37" s="14">
        <f t="shared" si="2"/>
        <v>15.339677679290894</v>
      </c>
      <c r="G37" s="14">
        <f t="shared" si="3"/>
        <v>100</v>
      </c>
    </row>
    <row r="38" spans="1:7" x14ac:dyDescent="0.2">
      <c r="A38" s="6" t="s">
        <v>50</v>
      </c>
      <c r="B38" s="10" t="s">
        <v>51</v>
      </c>
      <c r="C38" s="7">
        <v>2069993</v>
      </c>
      <c r="D38" s="7">
        <v>292357</v>
      </c>
      <c r="E38" s="7">
        <v>292357</v>
      </c>
      <c r="F38" s="8">
        <f t="shared" si="2"/>
        <v>14.123574330927688</v>
      </c>
      <c r="G38" s="8">
        <f t="shared" si="3"/>
        <v>100</v>
      </c>
    </row>
    <row r="39" spans="1:7" ht="38.25" outlineLevel="1" x14ac:dyDescent="0.2">
      <c r="A39" s="11" t="s">
        <v>52</v>
      </c>
      <c r="B39" s="15" t="s">
        <v>53</v>
      </c>
      <c r="C39" s="13">
        <v>1622793</v>
      </c>
      <c r="D39" s="13">
        <v>180457</v>
      </c>
      <c r="E39" s="13">
        <v>180457</v>
      </c>
      <c r="F39" s="14">
        <f t="shared" si="2"/>
        <v>11.120149027017002</v>
      </c>
      <c r="G39" s="14">
        <f t="shared" si="3"/>
        <v>100</v>
      </c>
    </row>
    <row r="40" spans="1:7" outlineLevel="1" x14ac:dyDescent="0.2">
      <c r="A40" s="11" t="s">
        <v>54</v>
      </c>
      <c r="B40" s="15" t="s">
        <v>55</v>
      </c>
      <c r="C40" s="13">
        <v>447200</v>
      </c>
      <c r="D40" s="13">
        <v>111900</v>
      </c>
      <c r="E40" s="13">
        <v>111900</v>
      </c>
      <c r="F40" s="14">
        <f t="shared" si="2"/>
        <v>25.02236135957066</v>
      </c>
      <c r="G40" s="14">
        <f t="shared" si="3"/>
        <v>100</v>
      </c>
    </row>
    <row r="41" spans="1:7" x14ac:dyDescent="0.2">
      <c r="A41" s="17" t="s">
        <v>56</v>
      </c>
      <c r="B41" s="18"/>
      <c r="C41" s="19">
        <f>C11+C29</f>
        <v>20026393</v>
      </c>
      <c r="D41" s="19">
        <f t="shared" ref="D41:E41" si="6">D11+D29</f>
        <v>4043599.08</v>
      </c>
      <c r="E41" s="19">
        <f t="shared" si="6"/>
        <v>4043730.14</v>
      </c>
      <c r="F41" s="20">
        <f t="shared" si="2"/>
        <v>20.192004321497137</v>
      </c>
      <c r="G41" s="20">
        <f t="shared" si="3"/>
        <v>100.00324117197098</v>
      </c>
    </row>
    <row r="45" spans="1:7" ht="12.75" customHeight="1" x14ac:dyDescent="0.2">
      <c r="C45" s="24"/>
      <c r="D45" s="24"/>
      <c r="E45" s="24"/>
    </row>
  </sheetData>
  <mergeCells count="9">
    <mergeCell ref="A11:B11"/>
    <mergeCell ref="A6:G6"/>
    <mergeCell ref="A29:B29"/>
    <mergeCell ref="A9:A10"/>
    <mergeCell ref="B9:B10"/>
    <mergeCell ref="C9:C10"/>
    <mergeCell ref="D9:D10"/>
    <mergeCell ref="E9:E10"/>
    <mergeCell ref="F9:G9"/>
  </mergeCells>
  <pageMargins left="0.74803149606299213" right="0" top="0" bottom="0" header="0.51181102362204722" footer="0.51181102362204722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rep:2.56.0.391 (p3)</dc:description>
  <cp:lastModifiedBy>Матвеева</cp:lastModifiedBy>
  <cp:lastPrinted>2025-04-28T05:27:56Z</cp:lastPrinted>
  <dcterms:created xsi:type="dcterms:W3CDTF">2025-04-22T02:43:27Z</dcterms:created>
  <dcterms:modified xsi:type="dcterms:W3CDTF">2025-04-28T05:28:03Z</dcterms:modified>
</cp:coreProperties>
</file>