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weewa\Desktop\АНАЛИЗ ДОХОДОВ\АНАЛИЗ ЗА 1 ПОЛУГОДИЕ 25Г\ПРИЛОЖЕНИЕ 1\"/>
    </mc:Choice>
  </mc:AlternateContent>
  <xr:revisionPtr revIDLastSave="0" documentId="13_ncr:1_{A62739A0-360D-45EA-ABB3-D245582AF7FD}" xr6:coauthVersionLast="47" xr6:coauthVersionMax="47" xr10:uidLastSave="{00000000-0000-0000-0000-000000000000}"/>
  <bookViews>
    <workbookView xWindow="-120" yWindow="-120" windowWidth="29040" windowHeight="15840" xr2:uid="{17D446A2-B3C8-4149-BD90-236B123850AA}"/>
  </bookViews>
  <sheets>
    <sheet name="ДЧБ" sheetId="1" r:id="rId1"/>
  </sheets>
  <definedNames>
    <definedName name="APPT" localSheetId="0">ДЧБ!$A$19</definedName>
    <definedName name="FIO" localSheetId="0">ДЧБ!$G$19</definedName>
    <definedName name="LAST_CELL" localSheetId="0">ДЧБ!#REF!</definedName>
    <definedName name="SIGN" localSheetId="0">ДЧБ!$A$19:$I$20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C30" i="1"/>
  <c r="D11" i="1"/>
  <c r="E11" i="1"/>
  <c r="G30" i="1"/>
  <c r="E30" i="1"/>
  <c r="F30" i="1" s="1"/>
  <c r="D30" i="1"/>
  <c r="C29" i="1"/>
  <c r="E29" i="1"/>
  <c r="G29" i="1" s="1"/>
  <c r="D29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1" i="1"/>
  <c r="F32" i="1"/>
  <c r="F33" i="1"/>
  <c r="F34" i="1"/>
  <c r="F35" i="1"/>
  <c r="F36" i="1"/>
  <c r="F37" i="1"/>
  <c r="F38" i="1"/>
  <c r="F39" i="1"/>
  <c r="F40" i="1"/>
  <c r="F41" i="1"/>
  <c r="F12" i="1"/>
  <c r="F11" i="1" l="1"/>
  <c r="F29" i="1"/>
  <c r="G11" i="1"/>
</calcChain>
</file>

<file path=xl/sharedStrings.xml><?xml version="1.0" encoding="utf-8"?>
<sst xmlns="http://schemas.openxmlformats.org/spreadsheetml/2006/main" count="73" uniqueCount="72">
  <si>
    <t>Единица измерения руб.</t>
  </si>
  <si>
    <t>КВД</t>
  </si>
  <si>
    <t>Наименование КВД</t>
  </si>
  <si>
    <t>1.01.02000.01.0000.110</t>
  </si>
  <si>
    <t>Налог на доходы физических лиц</t>
  </si>
  <si>
    <t>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</si>
  <si>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</si>
  <si>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</si>
  <si>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</si>
  <si>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1.01.02210.01.0000.110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</si>
  <si>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</si>
  <si>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1.05.03000.01.0000.110</t>
  </si>
  <si>
    <t>Единый сельскохозяйственный налог</t>
  </si>
  <si>
    <t>1.05.03010.01.0000.110</t>
  </si>
  <si>
    <t>1.06.01000.00.0000.110</t>
  </si>
  <si>
    <t>Налог на имущество физических лиц</t>
  </si>
  <si>
    <t>1.06.01030.10.0000.110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</si>
  <si>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</si>
  <si>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1.06.06000.00.0000.110</t>
  </si>
  <si>
    <t>Земельный налог</t>
  </si>
  <si>
    <t>1.06.06030.00.0000.110</t>
  </si>
  <si>
    <t>Земельный налог с организаций</t>
  </si>
  <si>
    <t>1.06.06040.00.0000.110</t>
  </si>
  <si>
    <t>Земельный налог с физических лиц</t>
  </si>
  <si>
    <t>1.08.04000.01.0000.110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</si>
  <si>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</si>
  <si>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1.08.04020.01.0000.110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</si>
  <si>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</si>
  <si>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1.11.05000.00.0000.120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</si>
  <si>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</si>
  <si>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1.11.05020.00.0000.120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</si>
  <si>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</si>
  <si>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1.13.01000.00.0000.130</t>
  </si>
  <si>
    <t>Доходы от оказания платных услуг (работ)</t>
  </si>
  <si>
    <t>1.13.01990.00.0000.130</t>
  </si>
  <si>
    <t>Прочие доходы от оказания платных услуг (работ)</t>
  </si>
  <si>
    <t>2.02.10000.00.0000.150</t>
  </si>
  <si>
    <t>Дотации бюджетам бюджетной системы Российской Федерации</t>
  </si>
  <si>
    <t>2.02.16001.00.0000.150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</si>
  <si>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</si>
  <si>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2.02.20000.00.0000.150</t>
  </si>
  <si>
    <t>Субсидии бюджетам бюджетной системы Российской Федерации (межбюджетные субсидии)</t>
  </si>
  <si>
    <t>2.02.29999.00.0000.150</t>
  </si>
  <si>
    <t>Прочие субсидии</t>
  </si>
  <si>
    <t>2.02.30000.00.0000.150</t>
  </si>
  <si>
    <t>Субвенции бюджетам бюджетной системы Российской Федерации</t>
  </si>
  <si>
    <t>2.02.30024.00.0000.150</t>
  </si>
  <si>
    <t>Субвенции местным бюджетам на выполнение передаваемых полномочий субъектов Российской Федерации</t>
  </si>
  <si>
    <t>2.02.35118.00.0000.150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</si>
  <si>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</si>
  <si>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2.02.40000.00.0000.150</t>
  </si>
  <si>
    <t>Иные межбюджетные трансферты</t>
  </si>
  <si>
    <t>2.02.40014.00.0000.150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</si>
  <si>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</si>
  <si>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2.02.49999.00.0000.150</t>
  </si>
  <si>
    <t>Прочие межбюджетные трансферты, передаваемые бюджетам</t>
  </si>
  <si>
    <t>Итого</t>
  </si>
  <si>
    <t>план 2025г</t>
  </si>
  <si>
    <t>план 1 полугодие 2025г</t>
  </si>
  <si>
    <t>кассовое исполнение на 01.07.2025</t>
  </si>
  <si>
    <t>выполнение плана в %</t>
  </si>
  <si>
    <t>к год. назнач.</t>
  </si>
  <si>
    <t>к кв. назнач.</t>
  </si>
  <si>
    <t>НАЛОГОВЫЕ И НЕНАЛОГОВЫЕ ДОХОДЫ</t>
  </si>
  <si>
    <t>БЕЗВОЗМЕЗДНЫЕ ПОСТУПЛЕНИЯ</t>
  </si>
  <si>
    <t>2.02.00000.00.0000.000</t>
  </si>
  <si>
    <t>Безвозмездные поступления от других бюджетов бюджетной системы Российской Федерации</t>
  </si>
  <si>
    <t xml:space="preserve"> Приложение №1</t>
  </si>
  <si>
    <t>к информации об исполнении бюджета</t>
  </si>
  <si>
    <t>за 1 полугодие 2025 года</t>
  </si>
  <si>
    <t>Едогонского муниципального образования</t>
  </si>
  <si>
    <t xml:space="preserve">               Отчет об исполнении бюджета Едогонского муниципального образования по доходам 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</si>
</sst>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\ hh:mm"/>
    <numFmt numFmtId="165" formatCode="?"/>
    <numFmt numFmtId="166" formatCode="0.0"/>
    <numFmt numFmtId="167" formatCode="#,##0.0"/>
  </numFmts>
  <fonts count="9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1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10"/>
      <name val="MS Sans Serif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49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/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166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4" fontId="4" fillId="0" borderId="1" xfId="0" applyNumberFormat="1" applyFont="1" applyBorder="1" applyAlignment="1">
      <alignment horizontal="right"/>
    </xf>
    <xf numFmtId="167" fontId="5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vertical="center" wrapText="1"/>
    </xf>
    <xf numFmtId="4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FC44D-980D-4E72-BFC7-D5A9608F1F10}">
  <sheetPr>
    <outlinePr summaryBelow="0"/>
  </sheetPr>
  <dimension ref="A1:K43"/>
  <sheetViews>
    <sheetView showGridLines="0" tabSelected="1" zoomScaleNormal="100" workbookViewId="0">
      <selection activeCell="C43" sqref="C43:E43"/>
    </sheetView>
  </sheetViews>
  <sheetFormatPr defaultRowHeight="12.75" customHeight="1" outlineLevelRow="1" x14ac:dyDescent="0.2"/>
  <cols>
    <col min="1" max="1" width="21.42578125" customWidth="1"/>
    <col min="2" max="2" width="73" customWidth="1"/>
    <col min="3" max="7" width="15.42578125" customWidth="1"/>
    <col min="8" max="8" width="13.140625" customWidth="1"/>
    <col min="9" max="11" width="9.140625" customWidth="1"/>
  </cols>
  <sheetData>
    <row r="1" spans="1:11" ht="15.75" x14ac:dyDescent="0.25">
      <c r="A1" s="7"/>
      <c r="B1" s="7"/>
      <c r="C1" s="7"/>
      <c r="D1" s="7"/>
      <c r="E1" s="7"/>
      <c r="F1" s="7"/>
      <c r="G1" s="27" t="s">
        <v>67</v>
      </c>
      <c r="H1" s="2"/>
      <c r="I1" s="2"/>
      <c r="J1" s="2"/>
      <c r="K1" s="2"/>
    </row>
    <row r="2" spans="1:11" ht="15.75" x14ac:dyDescent="0.25">
      <c r="A2" s="3"/>
      <c r="B2" s="3"/>
      <c r="C2" s="3"/>
      <c r="D2" s="3"/>
      <c r="E2" s="3"/>
      <c r="F2" s="3"/>
      <c r="G2" s="27" t="s">
        <v>68</v>
      </c>
      <c r="H2" s="4"/>
      <c r="I2" s="4"/>
      <c r="J2" s="2"/>
      <c r="K2" s="2"/>
    </row>
    <row r="3" spans="1:11" ht="15.75" x14ac:dyDescent="0.25">
      <c r="A3" s="5"/>
      <c r="B3" s="5"/>
      <c r="C3" s="5"/>
      <c r="D3" s="5"/>
      <c r="E3" s="5"/>
      <c r="F3" s="5"/>
      <c r="G3" s="27" t="s">
        <v>70</v>
      </c>
      <c r="H3" s="5"/>
      <c r="I3" s="5"/>
      <c r="J3" s="5"/>
      <c r="K3" s="5"/>
    </row>
    <row r="4" spans="1:11" ht="15.75" x14ac:dyDescent="0.25">
      <c r="A4" s="5"/>
      <c r="B4" s="5"/>
      <c r="C4" s="5"/>
      <c r="D4" s="5"/>
      <c r="E4" s="5"/>
      <c r="F4" s="5"/>
      <c r="G4" s="27" t="s">
        <v>69</v>
      </c>
    </row>
    <row r="5" spans="1:11" ht="12.75" customHeight="1" x14ac:dyDescent="0.2">
      <c r="A5" s="5"/>
      <c r="B5" s="5"/>
      <c r="C5" s="5"/>
      <c r="D5" s="5"/>
      <c r="E5" s="5"/>
      <c r="F5" s="5"/>
      <c r="G5" s="5"/>
    </row>
    <row r="6" spans="1:11" ht="18.75" x14ac:dyDescent="0.3">
      <c r="A6" s="28" t="s">
        <v>71</v>
      </c>
      <c r="B6" s="28"/>
      <c r="C6" s="28"/>
      <c r="D6" s="28"/>
      <c r="E6" s="28"/>
      <c r="F6" s="28"/>
      <c r="G6" s="28"/>
    </row>
    <row r="7" spans="1:11" x14ac:dyDescent="0.2">
      <c r="A7" s="6"/>
      <c r="B7" s="6"/>
      <c r="C7" s="6"/>
      <c r="D7" s="6"/>
      <c r="E7" s="6"/>
      <c r="F7" s="6"/>
      <c r="G7" s="6"/>
    </row>
    <row r="8" spans="1:11" x14ac:dyDescent="0.2">
      <c r="A8" s="1" t="s">
        <v>0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15" x14ac:dyDescent="0.2">
      <c r="A9" s="8" t="s">
        <v>1</v>
      </c>
      <c r="B9" s="8" t="s">
        <v>2</v>
      </c>
      <c r="C9" s="8" t="s">
        <v>57</v>
      </c>
      <c r="D9" s="9" t="s">
        <v>58</v>
      </c>
      <c r="E9" s="8" t="s">
        <v>59</v>
      </c>
      <c r="F9" s="9" t="s">
        <v>60</v>
      </c>
      <c r="G9" s="9"/>
      <c r="H9" s="1"/>
      <c r="I9" s="1"/>
      <c r="J9" s="1"/>
      <c r="K9" s="1"/>
    </row>
    <row r="10" spans="1:11" ht="15" x14ac:dyDescent="0.2">
      <c r="A10" s="8"/>
      <c r="B10" s="8"/>
      <c r="C10" s="8"/>
      <c r="D10" s="9"/>
      <c r="E10" s="8"/>
      <c r="F10" s="10" t="s">
        <v>61</v>
      </c>
      <c r="G10" s="10" t="s">
        <v>62</v>
      </c>
    </row>
    <row r="11" spans="1:11" x14ac:dyDescent="0.2">
      <c r="A11" s="11" t="s">
        <v>63</v>
      </c>
      <c r="B11" s="11"/>
      <c r="C11" s="12">
        <f>C12+C16+C18+C20+C23+C25+C27</f>
        <v>621200</v>
      </c>
      <c r="D11" s="12">
        <f t="shared" ref="D11:E11" si="0">D12+D16+D18+D20+D23+D25+D27</f>
        <v>104487</v>
      </c>
      <c r="E11" s="12">
        <f t="shared" si="0"/>
        <v>107553</v>
      </c>
      <c r="F11" s="12">
        <f>E11/C11*100</f>
        <v>17.313747585318737</v>
      </c>
      <c r="G11" s="13">
        <f>E11/D11*100</f>
        <v>102.9343363289213</v>
      </c>
    </row>
    <row r="12" spans="1:11" x14ac:dyDescent="0.2">
      <c r="A12" s="14" t="s">
        <v>3</v>
      </c>
      <c r="B12" s="15" t="s">
        <v>4</v>
      </c>
      <c r="C12" s="12">
        <v>148500</v>
      </c>
      <c r="D12" s="12">
        <v>37855</v>
      </c>
      <c r="E12" s="12">
        <v>49325</v>
      </c>
      <c r="F12" s="12">
        <f>D12+E12</f>
        <v>87180</v>
      </c>
      <c r="G12" s="12">
        <v>87288.05</v>
      </c>
    </row>
    <row r="13" spans="1:11" ht="127.5" outlineLevel="1" x14ac:dyDescent="0.2">
      <c r="A13" s="16" t="s">
        <v>5</v>
      </c>
      <c r="B13" s="17" t="s">
        <v>6</v>
      </c>
      <c r="C13" s="18">
        <v>74100</v>
      </c>
      <c r="D13" s="18">
        <v>37855</v>
      </c>
      <c r="E13" s="18">
        <v>18925</v>
      </c>
      <c r="F13" s="18">
        <f t="shared" ref="F13:F41" si="1">D13+E13</f>
        <v>56780</v>
      </c>
      <c r="G13" s="18">
        <v>56789.37</v>
      </c>
    </row>
    <row r="14" spans="1:11" ht="76.5" outlineLevel="1" x14ac:dyDescent="0.2">
      <c r="A14" s="16" t="s">
        <v>7</v>
      </c>
      <c r="B14" s="17" t="s">
        <v>8</v>
      </c>
      <c r="C14" s="18">
        <v>3900</v>
      </c>
      <c r="D14" s="18">
        <v>0</v>
      </c>
      <c r="E14" s="18">
        <v>0</v>
      </c>
      <c r="F14" s="18">
        <f t="shared" si="1"/>
        <v>0</v>
      </c>
      <c r="G14" s="18">
        <v>0</v>
      </c>
    </row>
    <row r="15" spans="1:11" ht="38.25" outlineLevel="1" x14ac:dyDescent="0.2">
      <c r="A15" s="16" t="s">
        <v>9</v>
      </c>
      <c r="B15" s="19" t="s">
        <v>10</v>
      </c>
      <c r="C15" s="18">
        <v>70500</v>
      </c>
      <c r="D15" s="18">
        <v>0</v>
      </c>
      <c r="E15" s="18">
        <v>30400</v>
      </c>
      <c r="F15" s="18">
        <f t="shared" si="1"/>
        <v>30400</v>
      </c>
      <c r="G15" s="18">
        <v>30498.68</v>
      </c>
    </row>
    <row r="16" spans="1:11" x14ac:dyDescent="0.2">
      <c r="A16" s="14" t="s">
        <v>11</v>
      </c>
      <c r="B16" s="15" t="s">
        <v>12</v>
      </c>
      <c r="C16" s="12">
        <v>12000</v>
      </c>
      <c r="D16" s="12">
        <v>25</v>
      </c>
      <c r="E16" s="12">
        <v>5660</v>
      </c>
      <c r="F16" s="12">
        <f t="shared" si="1"/>
        <v>5685</v>
      </c>
      <c r="G16" s="12">
        <v>5688</v>
      </c>
    </row>
    <row r="17" spans="1:7" outlineLevel="1" x14ac:dyDescent="0.2">
      <c r="A17" s="16" t="s">
        <v>13</v>
      </c>
      <c r="B17" s="19" t="s">
        <v>12</v>
      </c>
      <c r="C17" s="18">
        <v>12000</v>
      </c>
      <c r="D17" s="18">
        <v>25</v>
      </c>
      <c r="E17" s="18">
        <v>5660</v>
      </c>
      <c r="F17" s="18">
        <f t="shared" si="1"/>
        <v>5685</v>
      </c>
      <c r="G17" s="18">
        <v>5688</v>
      </c>
    </row>
    <row r="18" spans="1:7" x14ac:dyDescent="0.2">
      <c r="A18" s="14" t="s">
        <v>14</v>
      </c>
      <c r="B18" s="15" t="s">
        <v>15</v>
      </c>
      <c r="C18" s="12">
        <v>32000</v>
      </c>
      <c r="D18" s="12">
        <v>1600</v>
      </c>
      <c r="E18" s="12">
        <v>150</v>
      </c>
      <c r="F18" s="12">
        <f t="shared" si="1"/>
        <v>1750</v>
      </c>
      <c r="G18" s="12">
        <v>1750.56</v>
      </c>
    </row>
    <row r="19" spans="1:7" ht="25.5" outlineLevel="1" x14ac:dyDescent="0.2">
      <c r="A19" s="16" t="s">
        <v>16</v>
      </c>
      <c r="B19" s="19" t="s">
        <v>17</v>
      </c>
      <c r="C19" s="18">
        <v>32000</v>
      </c>
      <c r="D19" s="18">
        <v>1600</v>
      </c>
      <c r="E19" s="18">
        <v>150</v>
      </c>
      <c r="F19" s="18">
        <f t="shared" si="1"/>
        <v>1750</v>
      </c>
      <c r="G19" s="18">
        <v>1750.56</v>
      </c>
    </row>
    <row r="20" spans="1:7" x14ac:dyDescent="0.2">
      <c r="A20" s="14" t="s">
        <v>18</v>
      </c>
      <c r="B20" s="15" t="s">
        <v>19</v>
      </c>
      <c r="C20" s="12">
        <v>387000</v>
      </c>
      <c r="D20" s="12">
        <v>46182</v>
      </c>
      <c r="E20" s="12">
        <v>45618</v>
      </c>
      <c r="F20" s="12">
        <f t="shared" si="1"/>
        <v>91800</v>
      </c>
      <c r="G20" s="12">
        <v>91856</v>
      </c>
    </row>
    <row r="21" spans="1:7" outlineLevel="1" x14ac:dyDescent="0.2">
      <c r="A21" s="16" t="s">
        <v>20</v>
      </c>
      <c r="B21" s="19" t="s">
        <v>21</v>
      </c>
      <c r="C21" s="18">
        <v>180000</v>
      </c>
      <c r="D21" s="18">
        <v>34982</v>
      </c>
      <c r="E21" s="18">
        <v>43618</v>
      </c>
      <c r="F21" s="18">
        <f t="shared" si="1"/>
        <v>78600</v>
      </c>
      <c r="G21" s="18">
        <v>78605.67</v>
      </c>
    </row>
    <row r="22" spans="1:7" outlineLevel="1" x14ac:dyDescent="0.2">
      <c r="A22" s="16" t="s">
        <v>22</v>
      </c>
      <c r="B22" s="19" t="s">
        <v>23</v>
      </c>
      <c r="C22" s="18">
        <v>207000</v>
      </c>
      <c r="D22" s="18">
        <v>11200</v>
      </c>
      <c r="E22" s="18">
        <v>2000</v>
      </c>
      <c r="F22" s="18">
        <f t="shared" si="1"/>
        <v>13200</v>
      </c>
      <c r="G22" s="18">
        <v>13250.33</v>
      </c>
    </row>
    <row r="23" spans="1:7" ht="25.5" x14ac:dyDescent="0.2">
      <c r="A23" s="14" t="s">
        <v>24</v>
      </c>
      <c r="B23" s="15" t="s">
        <v>25</v>
      </c>
      <c r="C23" s="12">
        <v>4000</v>
      </c>
      <c r="D23" s="12">
        <v>2200</v>
      </c>
      <c r="E23" s="12">
        <v>1800</v>
      </c>
      <c r="F23" s="12">
        <f t="shared" si="1"/>
        <v>4000</v>
      </c>
      <c r="G23" s="12">
        <v>4000</v>
      </c>
    </row>
    <row r="24" spans="1:7" ht="38.25" outlineLevel="1" x14ac:dyDescent="0.2">
      <c r="A24" s="16" t="s">
        <v>26</v>
      </c>
      <c r="B24" s="19" t="s">
        <v>27</v>
      </c>
      <c r="C24" s="18">
        <v>4000</v>
      </c>
      <c r="D24" s="18">
        <v>2200</v>
      </c>
      <c r="E24" s="18">
        <v>1800</v>
      </c>
      <c r="F24" s="18">
        <f t="shared" si="1"/>
        <v>4000</v>
      </c>
      <c r="G24" s="18">
        <v>4000</v>
      </c>
    </row>
    <row r="25" spans="1:7" ht="51" x14ac:dyDescent="0.2">
      <c r="A25" s="14" t="s">
        <v>28</v>
      </c>
      <c r="B25" s="20" t="s">
        <v>29</v>
      </c>
      <c r="C25" s="12">
        <v>2700</v>
      </c>
      <c r="D25" s="12">
        <v>1625</v>
      </c>
      <c r="E25" s="12">
        <v>0</v>
      </c>
      <c r="F25" s="12">
        <f t="shared" si="1"/>
        <v>1625</v>
      </c>
      <c r="G25" s="12">
        <v>1625</v>
      </c>
    </row>
    <row r="26" spans="1:7" ht="51" outlineLevel="1" x14ac:dyDescent="0.2">
      <c r="A26" s="16" t="s">
        <v>30</v>
      </c>
      <c r="B26" s="17" t="s">
        <v>31</v>
      </c>
      <c r="C26" s="18">
        <v>2700</v>
      </c>
      <c r="D26" s="18">
        <v>1625</v>
      </c>
      <c r="E26" s="18">
        <v>0</v>
      </c>
      <c r="F26" s="18">
        <f t="shared" si="1"/>
        <v>1625</v>
      </c>
      <c r="G26" s="18">
        <v>1625</v>
      </c>
    </row>
    <row r="27" spans="1:7" x14ac:dyDescent="0.2">
      <c r="A27" s="14" t="s">
        <v>32</v>
      </c>
      <c r="B27" s="15" t="s">
        <v>33</v>
      </c>
      <c r="C27" s="12">
        <v>35000</v>
      </c>
      <c r="D27" s="12">
        <v>15000</v>
      </c>
      <c r="E27" s="12">
        <v>5000</v>
      </c>
      <c r="F27" s="12">
        <f t="shared" si="1"/>
        <v>20000</v>
      </c>
      <c r="G27" s="12">
        <v>20000</v>
      </c>
    </row>
    <row r="28" spans="1:7" outlineLevel="1" x14ac:dyDescent="0.2">
      <c r="A28" s="16" t="s">
        <v>34</v>
      </c>
      <c r="B28" s="19" t="s">
        <v>35</v>
      </c>
      <c r="C28" s="18">
        <v>35000</v>
      </c>
      <c r="D28" s="18">
        <v>15000</v>
      </c>
      <c r="E28" s="18">
        <v>5000</v>
      </c>
      <c r="F28" s="18">
        <f t="shared" si="1"/>
        <v>20000</v>
      </c>
      <c r="G28" s="18">
        <v>20000</v>
      </c>
    </row>
    <row r="29" spans="1:7" ht="12.75" customHeight="1" outlineLevel="1" x14ac:dyDescent="0.2">
      <c r="A29" s="11" t="s">
        <v>64</v>
      </c>
      <c r="B29" s="11"/>
      <c r="C29" s="12">
        <f>C30</f>
        <v>20226348.870000001</v>
      </c>
      <c r="D29" s="12">
        <f t="shared" ref="D29:E29" si="2">D30</f>
        <v>3939112.08</v>
      </c>
      <c r="E29" s="12">
        <f t="shared" si="2"/>
        <v>4763989.1500000004</v>
      </c>
      <c r="F29" s="12">
        <f t="shared" ref="F29:F30" si="3">E29/C29*100</f>
        <v>23.55338168356235</v>
      </c>
      <c r="G29" s="24">
        <f t="shared" ref="G29:G30" si="4">E29/D29*100</f>
        <v>120.94068544503057</v>
      </c>
    </row>
    <row r="30" spans="1:7" ht="25.5" outlineLevel="1" x14ac:dyDescent="0.2">
      <c r="A30" s="14" t="s">
        <v>65</v>
      </c>
      <c r="B30" s="25" t="s">
        <v>66</v>
      </c>
      <c r="C30" s="12">
        <f>C31+C33+C35+C38</f>
        <v>20226348.870000001</v>
      </c>
      <c r="D30" s="12">
        <f t="shared" ref="D30:E30" si="5">D31+D33+D35+D38</f>
        <v>3939112.08</v>
      </c>
      <c r="E30" s="12">
        <f t="shared" si="5"/>
        <v>4763989.1500000004</v>
      </c>
      <c r="F30" s="12">
        <f t="shared" si="3"/>
        <v>23.55338168356235</v>
      </c>
      <c r="G30" s="13">
        <f t="shared" si="4"/>
        <v>120.94068544503057</v>
      </c>
    </row>
    <row r="31" spans="1:7" x14ac:dyDescent="0.2">
      <c r="A31" s="14" t="s">
        <v>36</v>
      </c>
      <c r="B31" s="15" t="s">
        <v>37</v>
      </c>
      <c r="C31" s="12">
        <v>15088800</v>
      </c>
      <c r="D31" s="12">
        <v>3608682</v>
      </c>
      <c r="E31" s="12">
        <v>3591000</v>
      </c>
      <c r="F31" s="12">
        <f t="shared" si="1"/>
        <v>7199682</v>
      </c>
      <c r="G31" s="12">
        <v>7199682</v>
      </c>
    </row>
    <row r="32" spans="1:7" ht="25.5" outlineLevel="1" x14ac:dyDescent="0.2">
      <c r="A32" s="16" t="s">
        <v>38</v>
      </c>
      <c r="B32" s="19" t="s">
        <v>39</v>
      </c>
      <c r="C32" s="18">
        <v>15088800</v>
      </c>
      <c r="D32" s="18">
        <v>3608682</v>
      </c>
      <c r="E32" s="18">
        <v>3591000</v>
      </c>
      <c r="F32" s="18">
        <f t="shared" si="1"/>
        <v>7199682</v>
      </c>
      <c r="G32" s="18">
        <v>7199682</v>
      </c>
    </row>
    <row r="33" spans="1:7" ht="25.5" x14ac:dyDescent="0.2">
      <c r="A33" s="14" t="s">
        <v>40</v>
      </c>
      <c r="B33" s="15" t="s">
        <v>41</v>
      </c>
      <c r="C33" s="12">
        <v>1997500</v>
      </c>
      <c r="D33" s="12">
        <v>0</v>
      </c>
      <c r="E33" s="12">
        <v>0</v>
      </c>
      <c r="F33" s="12">
        <f t="shared" si="1"/>
        <v>0</v>
      </c>
      <c r="G33" s="12">
        <v>0</v>
      </c>
    </row>
    <row r="34" spans="1:7" outlineLevel="1" x14ac:dyDescent="0.2">
      <c r="A34" s="16" t="s">
        <v>42</v>
      </c>
      <c r="B34" s="19" t="s">
        <v>43</v>
      </c>
      <c r="C34" s="18">
        <v>1997500</v>
      </c>
      <c r="D34" s="18">
        <v>0</v>
      </c>
      <c r="E34" s="18">
        <v>0</v>
      </c>
      <c r="F34" s="18">
        <f t="shared" si="1"/>
        <v>0</v>
      </c>
      <c r="G34" s="18">
        <v>0</v>
      </c>
    </row>
    <row r="35" spans="1:7" x14ac:dyDescent="0.2">
      <c r="A35" s="14" t="s">
        <v>44</v>
      </c>
      <c r="B35" s="15" t="s">
        <v>45</v>
      </c>
      <c r="C35" s="12">
        <v>248900</v>
      </c>
      <c r="D35" s="12">
        <v>38073.08</v>
      </c>
      <c r="E35" s="12">
        <v>60912.59</v>
      </c>
      <c r="F35" s="12">
        <f t="shared" si="1"/>
        <v>98985.67</v>
      </c>
      <c r="G35" s="12">
        <v>98985.67</v>
      </c>
    </row>
    <row r="36" spans="1:7" ht="25.5" outlineLevel="1" x14ac:dyDescent="0.2">
      <c r="A36" s="16" t="s">
        <v>46</v>
      </c>
      <c r="B36" s="19" t="s">
        <v>47</v>
      </c>
      <c r="C36" s="18">
        <v>700</v>
      </c>
      <c r="D36" s="18">
        <v>0</v>
      </c>
      <c r="E36" s="18">
        <v>0</v>
      </c>
      <c r="F36" s="18">
        <f t="shared" si="1"/>
        <v>0</v>
      </c>
      <c r="G36" s="18">
        <v>0</v>
      </c>
    </row>
    <row r="37" spans="1:7" ht="25.5" outlineLevel="1" x14ac:dyDescent="0.2">
      <c r="A37" s="16" t="s">
        <v>48</v>
      </c>
      <c r="B37" s="19" t="s">
        <v>49</v>
      </c>
      <c r="C37" s="18">
        <v>248200</v>
      </c>
      <c r="D37" s="18">
        <v>38073.08</v>
      </c>
      <c r="E37" s="18">
        <v>60912.59</v>
      </c>
      <c r="F37" s="18">
        <f t="shared" si="1"/>
        <v>98985.67</v>
      </c>
      <c r="G37" s="18">
        <v>98985.67</v>
      </c>
    </row>
    <row r="38" spans="1:7" x14ac:dyDescent="0.2">
      <c r="A38" s="14" t="s">
        <v>50</v>
      </c>
      <c r="B38" s="15" t="s">
        <v>51</v>
      </c>
      <c r="C38" s="12">
        <v>2891148.87</v>
      </c>
      <c r="D38" s="12">
        <v>292357</v>
      </c>
      <c r="E38" s="12">
        <v>1112076.56</v>
      </c>
      <c r="F38" s="12">
        <f t="shared" si="1"/>
        <v>1404433.56</v>
      </c>
      <c r="G38" s="12">
        <v>1404433.56</v>
      </c>
    </row>
    <row r="39" spans="1:7" ht="38.25" outlineLevel="1" x14ac:dyDescent="0.2">
      <c r="A39" s="16" t="s">
        <v>52</v>
      </c>
      <c r="B39" s="19" t="s">
        <v>53</v>
      </c>
      <c r="C39" s="18">
        <v>2067348.87</v>
      </c>
      <c r="D39" s="18">
        <v>180457</v>
      </c>
      <c r="E39" s="18">
        <v>813190.98</v>
      </c>
      <c r="F39" s="18">
        <f t="shared" si="1"/>
        <v>993647.98</v>
      </c>
      <c r="G39" s="18">
        <v>993647.98</v>
      </c>
    </row>
    <row r="40" spans="1:7" outlineLevel="1" x14ac:dyDescent="0.2">
      <c r="A40" s="16" t="s">
        <v>54</v>
      </c>
      <c r="B40" s="19" t="s">
        <v>55</v>
      </c>
      <c r="C40" s="18">
        <v>823800</v>
      </c>
      <c r="D40" s="18">
        <v>111900</v>
      </c>
      <c r="E40" s="18">
        <v>298885.58</v>
      </c>
      <c r="F40" s="18">
        <f t="shared" si="1"/>
        <v>410785.58</v>
      </c>
      <c r="G40" s="18">
        <v>410785.58</v>
      </c>
    </row>
    <row r="41" spans="1:7" x14ac:dyDescent="0.2">
      <c r="A41" s="21" t="s">
        <v>56</v>
      </c>
      <c r="B41" s="22"/>
      <c r="C41" s="23">
        <v>20847548.870000001</v>
      </c>
      <c r="D41" s="23">
        <v>4043599.08</v>
      </c>
      <c r="E41" s="23">
        <v>4871542.1500000004</v>
      </c>
      <c r="F41" s="23">
        <f t="shared" si="1"/>
        <v>8915141.2300000004</v>
      </c>
      <c r="G41" s="23">
        <v>8915308.8399999999</v>
      </c>
    </row>
    <row r="43" spans="1:7" ht="12.75" customHeight="1" x14ac:dyDescent="0.2">
      <c r="C43" s="26"/>
      <c r="D43" s="26"/>
      <c r="E43" s="26"/>
    </row>
  </sheetData>
  <mergeCells count="10">
    <mergeCell ref="A11:B11"/>
    <mergeCell ref="A29:B29"/>
    <mergeCell ref="A6:G6"/>
    <mergeCell ref="A7:G7"/>
    <mergeCell ref="A9:A10"/>
    <mergeCell ref="B9:B10"/>
    <mergeCell ref="C9:C10"/>
    <mergeCell ref="D9:D10"/>
    <mergeCell ref="E9:E10"/>
    <mergeCell ref="F9:G9"/>
  </mergeCells>
  <pageMargins left="0.74803149606299213" right="0" top="0" bottom="0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ДЧБ!FIO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Матвеева</dc:creator>
  <dc:description>POI HSSF rep:2.56.0.391 (p3)</dc:description>
  <cp:lastModifiedBy>Матвеева</cp:lastModifiedBy>
  <cp:lastPrinted>2025-07-18T02:45:50Z</cp:lastPrinted>
  <dcterms:created xsi:type="dcterms:W3CDTF">2025-07-17T05:06:40Z</dcterms:created>
  <dcterms:modified xsi:type="dcterms:W3CDTF">2025-07-18T02:45:55Z</dcterms:modified>
</cp:coreProperties>
</file>